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bpolak\Desktop\"/>
    </mc:Choice>
  </mc:AlternateContent>
  <xr:revisionPtr revIDLastSave="0" documentId="8_{E1B6FC83-3010-4747-9DFB-80CD880F7BD8}" xr6:coauthVersionLast="47" xr6:coauthVersionMax="47" xr10:uidLastSave="{00000000-0000-0000-0000-000000000000}"/>
  <workbookProtection workbookAlgorithmName="SHA-512" workbookHashValue="JphoRxpC0+SUk5hYOaJmetRijK/ZbvJBXzkKpuzCQZ5rzgxeUd/e8QnWc7zUxyzrL5Tu1g0jMk1QIyLqv+hHog==" workbookSaltValue="Asr1PontnLwNbhvBcD4zeg==" workbookSpinCount="100000" lockStructure="1"/>
  <bookViews>
    <workbookView xWindow="-120" yWindow="-120" windowWidth="29040" windowHeight="15720" xr2:uid="{00000000-000D-0000-FFFF-FFFF00000000}"/>
  </bookViews>
  <sheets>
    <sheet name="návod k použití" sheetId="3" r:id="rId1"/>
    <sheet name="klimatická data" sheetId="2" r:id="rId2"/>
    <sheet name="spotřeby" sheetId="1" r:id="rId3"/>
    <sheet name="Graf"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6" i="1"/>
  <c r="D7" i="1"/>
  <c r="D8" i="1"/>
  <c r="D9" i="1"/>
  <c r="D10" i="1"/>
  <c r="D11" i="1"/>
  <c r="D12" i="1"/>
  <c r="D13" i="1"/>
  <c r="D14" i="1"/>
  <c r="D15" i="1"/>
  <c r="D4" i="1"/>
  <c r="E32" i="1"/>
  <c r="E44" i="1" s="1"/>
  <c r="E56" i="1" s="1"/>
  <c r="E68" i="1" s="1"/>
  <c r="E33" i="1"/>
  <c r="E45" i="1" s="1"/>
  <c r="E57" i="1" s="1"/>
  <c r="E69" i="1" s="1"/>
  <c r="E34" i="1"/>
  <c r="E46" i="1" s="1"/>
  <c r="E58" i="1" s="1"/>
  <c r="E70" i="1" s="1"/>
  <c r="E35" i="1"/>
  <c r="E47" i="1" s="1"/>
  <c r="E59" i="1" s="1"/>
  <c r="E71" i="1" s="1"/>
  <c r="E36" i="1"/>
  <c r="E48" i="1" s="1"/>
  <c r="E60" i="1" s="1"/>
  <c r="E72" i="1" s="1"/>
  <c r="E37" i="1"/>
  <c r="E49" i="1" s="1"/>
  <c r="E61" i="1" s="1"/>
  <c r="E73" i="1" s="1"/>
  <c r="E38" i="1"/>
  <c r="E50" i="1" s="1"/>
  <c r="E62" i="1" s="1"/>
  <c r="E74" i="1" s="1"/>
  <c r="E39" i="1"/>
  <c r="E51" i="1" s="1"/>
  <c r="E63" i="1" s="1"/>
  <c r="E75" i="1" s="1"/>
  <c r="E40" i="1"/>
  <c r="E52" i="1" s="1"/>
  <c r="E64" i="1" s="1"/>
  <c r="E76" i="1" s="1"/>
  <c r="E41" i="1"/>
  <c r="E53" i="1" s="1"/>
  <c r="E65" i="1" s="1"/>
  <c r="E77" i="1" s="1"/>
  <c r="E42" i="1"/>
  <c r="E54" i="1" s="1"/>
  <c r="E66" i="1" s="1"/>
  <c r="E78" i="1" s="1"/>
  <c r="E31" i="1"/>
  <c r="E43" i="1" s="1"/>
  <c r="E55" i="1" s="1"/>
  <c r="E67" i="1" s="1"/>
  <c r="E4" i="2" l="1"/>
  <c r="E5" i="2"/>
  <c r="E6" i="2"/>
  <c r="E7" i="2"/>
  <c r="E8" i="2"/>
  <c r="E9" i="2"/>
  <c r="E10" i="2"/>
  <c r="E11" i="2"/>
  <c r="E12" i="2"/>
  <c r="E13" i="2"/>
  <c r="E14" i="2"/>
  <c r="E15" i="2"/>
  <c r="E16" i="2" l="1"/>
  <c r="F6" i="2" s="1"/>
  <c r="B19" i="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F4" i="2" l="1"/>
  <c r="F13" i="2"/>
  <c r="F11" i="2"/>
  <c r="F8" i="2"/>
  <c r="F10" i="2"/>
  <c r="F15" i="2"/>
  <c r="F12" i="2"/>
  <c r="F14" i="2"/>
  <c r="F5" i="2"/>
  <c r="F9" i="2"/>
  <c r="F7" i="2"/>
  <c r="E22" i="2"/>
  <c r="F22" i="2" s="1"/>
  <c r="D21" i="1" s="1"/>
  <c r="B4" i="1"/>
  <c r="E32" i="2" l="1"/>
  <c r="F32" i="2" s="1"/>
  <c r="D31" i="1" s="1"/>
  <c r="E33" i="2"/>
  <c r="F33" i="2" s="1"/>
  <c r="D32" i="1" s="1"/>
  <c r="E34" i="2"/>
  <c r="F34" i="2" s="1"/>
  <c r="D33" i="1" s="1"/>
  <c r="E35" i="2"/>
  <c r="F35" i="2" s="1"/>
  <c r="D34" i="1" s="1"/>
  <c r="E36" i="2"/>
  <c r="F36" i="2" s="1"/>
  <c r="D35" i="1" s="1"/>
  <c r="E37" i="2"/>
  <c r="F37" i="2" s="1"/>
  <c r="D36" i="1" s="1"/>
  <c r="E38" i="2"/>
  <c r="F38" i="2" s="1"/>
  <c r="D37" i="1" s="1"/>
  <c r="E39" i="2"/>
  <c r="F39" i="2" s="1"/>
  <c r="D38" i="1" s="1"/>
  <c r="E40" i="2"/>
  <c r="F40" i="2" s="1"/>
  <c r="D39" i="1" s="1"/>
  <c r="E41" i="2"/>
  <c r="F41" i="2" s="1"/>
  <c r="D40" i="1" s="1"/>
  <c r="E42" i="2"/>
  <c r="F42" i="2" s="1"/>
  <c r="D41" i="1" s="1"/>
  <c r="E43" i="2"/>
  <c r="F43" i="2" s="1"/>
  <c r="D42" i="1" s="1"/>
  <c r="E44" i="2"/>
  <c r="F44" i="2" s="1"/>
  <c r="D43" i="1" s="1"/>
  <c r="E45" i="2"/>
  <c r="F45" i="2" s="1"/>
  <c r="D44" i="1" s="1"/>
  <c r="E46" i="2"/>
  <c r="F46" i="2" s="1"/>
  <c r="D45" i="1" s="1"/>
  <c r="E47" i="2"/>
  <c r="F47" i="2" s="1"/>
  <c r="D46" i="1" s="1"/>
  <c r="E48" i="2"/>
  <c r="F48" i="2" s="1"/>
  <c r="D47" i="1" s="1"/>
  <c r="E49" i="2"/>
  <c r="F49" i="2" s="1"/>
  <c r="D48" i="1" s="1"/>
  <c r="E50" i="2"/>
  <c r="F50" i="2" s="1"/>
  <c r="D49" i="1" s="1"/>
  <c r="E51" i="2"/>
  <c r="F51" i="2" s="1"/>
  <c r="D50" i="1" s="1"/>
  <c r="E52" i="2"/>
  <c r="F52" i="2" s="1"/>
  <c r="D51" i="1" s="1"/>
  <c r="E53" i="2"/>
  <c r="F53" i="2" s="1"/>
  <c r="D52" i="1" s="1"/>
  <c r="E54" i="2"/>
  <c r="F54" i="2" s="1"/>
  <c r="D53" i="1" s="1"/>
  <c r="E55" i="2"/>
  <c r="F55" i="2" s="1"/>
  <c r="D54" i="1" s="1"/>
  <c r="E23" i="2"/>
  <c r="F23" i="2" s="1"/>
  <c r="D22" i="1" s="1"/>
  <c r="E24" i="2"/>
  <c r="F24" i="2" s="1"/>
  <c r="D23" i="1" s="1"/>
  <c r="E25" i="2"/>
  <c r="F25" i="2" s="1"/>
  <c r="D24" i="1" s="1"/>
  <c r="E26" i="2"/>
  <c r="F26" i="2" s="1"/>
  <c r="D25" i="1" s="1"/>
  <c r="E27" i="2"/>
  <c r="F27" i="2" s="1"/>
  <c r="D26" i="1" s="1"/>
  <c r="E28" i="2"/>
  <c r="F28" i="2" s="1"/>
  <c r="D27" i="1" s="1"/>
  <c r="E29" i="2"/>
  <c r="F29" i="2" s="1"/>
  <c r="D28" i="1" s="1"/>
  <c r="E30" i="2"/>
  <c r="F30" i="2" s="1"/>
  <c r="D29" i="1" s="1"/>
  <c r="E31" i="2"/>
  <c r="F31" i="2" s="1"/>
  <c r="D30" i="1" s="1"/>
  <c r="E20" i="2"/>
  <c r="F20" i="2" s="1"/>
  <c r="D19" i="1" s="1"/>
  <c r="E21" i="2"/>
  <c r="F21" i="2" s="1"/>
  <c r="D20" i="1" s="1"/>
  <c r="E56" i="2"/>
  <c r="F56" i="2" s="1"/>
  <c r="D55" i="1" s="1"/>
  <c r="E57" i="2"/>
  <c r="F57" i="2" s="1"/>
  <c r="D56" i="1" s="1"/>
  <c r="E58" i="2"/>
  <c r="F58" i="2" s="1"/>
  <c r="D57" i="1" s="1"/>
  <c r="E59" i="2"/>
  <c r="F59" i="2" s="1"/>
  <c r="D58" i="1" s="1"/>
  <c r="E60" i="2"/>
  <c r="F60" i="2" s="1"/>
  <c r="D59" i="1" s="1"/>
  <c r="E61" i="2"/>
  <c r="F61" i="2" s="1"/>
  <c r="D60" i="1" s="1"/>
  <c r="E62" i="2"/>
  <c r="F62" i="2" s="1"/>
  <c r="D61" i="1" s="1"/>
  <c r="E63" i="2"/>
  <c r="F63" i="2" s="1"/>
  <c r="D62" i="1" s="1"/>
  <c r="E64" i="2"/>
  <c r="F64" i="2" s="1"/>
  <c r="D63" i="1" s="1"/>
  <c r="E65" i="2"/>
  <c r="F65" i="2" s="1"/>
  <c r="D64" i="1" s="1"/>
  <c r="E66" i="2"/>
  <c r="F66" i="2" s="1"/>
  <c r="D65" i="1" s="1"/>
  <c r="E67" i="2"/>
  <c r="F67" i="2" s="1"/>
  <c r="D66" i="1" s="1"/>
  <c r="E68" i="2"/>
  <c r="F68" i="2" s="1"/>
  <c r="D67" i="1" s="1"/>
  <c r="E69" i="2"/>
  <c r="F69" i="2" s="1"/>
  <c r="D68" i="1" s="1"/>
  <c r="E70" i="2"/>
  <c r="F70" i="2" s="1"/>
  <c r="D69" i="1" s="1"/>
  <c r="E71" i="2"/>
  <c r="F71" i="2" s="1"/>
  <c r="D70" i="1" s="1"/>
  <c r="E72" i="2"/>
  <c r="F72" i="2" s="1"/>
  <c r="D71" i="1" s="1"/>
  <c r="E73" i="2"/>
  <c r="F73" i="2" s="1"/>
  <c r="D72" i="1" s="1"/>
  <c r="E74" i="2"/>
  <c r="F74" i="2" s="1"/>
  <c r="D73" i="1" s="1"/>
  <c r="E75" i="2"/>
  <c r="F75" i="2" s="1"/>
  <c r="D74" i="1" s="1"/>
  <c r="E76" i="2"/>
  <c r="F76" i="2" s="1"/>
  <c r="D75" i="1" s="1"/>
  <c r="E77" i="2"/>
  <c r="F77" i="2" s="1"/>
  <c r="D76" i="1" s="1"/>
  <c r="E78" i="2"/>
  <c r="F78" i="2" s="1"/>
  <c r="D77" i="1" s="1"/>
  <c r="E79" i="2"/>
  <c r="F79" i="2" s="1"/>
  <c r="D78" i="1" s="1"/>
  <c r="B21" i="2" l="1"/>
  <c r="B5" i="1"/>
  <c r="B5" i="2" s="1"/>
  <c r="B20" i="2"/>
  <c r="B4" i="2"/>
  <c r="B22" i="2" l="1"/>
  <c r="B6" i="1"/>
  <c r="B6" i="2" s="1"/>
  <c r="B7" i="1" l="1"/>
  <c r="B7" i="2" s="1"/>
  <c r="B23" i="2"/>
  <c r="B8" i="1" l="1"/>
  <c r="B8" i="2" s="1"/>
  <c r="B24" i="2"/>
  <c r="B25" i="2" l="1"/>
  <c r="B9" i="1"/>
  <c r="B9" i="2" s="1"/>
  <c r="B26" i="2" l="1"/>
  <c r="B10" i="1"/>
  <c r="B10" i="2" s="1"/>
  <c r="B11" i="1" l="1"/>
  <c r="B11" i="2" s="1"/>
  <c r="B27" i="2"/>
  <c r="B12" i="1" l="1"/>
  <c r="B12" i="2" s="1"/>
  <c r="B28" i="2"/>
  <c r="B29" i="2" l="1"/>
  <c r="B13" i="1"/>
  <c r="B13" i="2" s="1"/>
  <c r="B30" i="2" l="1"/>
  <c r="B14" i="1"/>
  <c r="B14" i="2" s="1"/>
  <c r="B15" i="1" l="1"/>
  <c r="B15" i="2" s="1"/>
  <c r="B31" i="2"/>
  <c r="B32" i="2" l="1"/>
  <c r="B33" i="2" l="1"/>
  <c r="B34" i="2" l="1"/>
  <c r="B35" i="2" l="1"/>
  <c r="B36" i="2" l="1"/>
  <c r="B37" i="2" l="1"/>
  <c r="B38" i="2" l="1"/>
  <c r="B39" i="2" l="1"/>
  <c r="B40" i="2" l="1"/>
  <c r="B41" i="2" l="1"/>
  <c r="B42" i="2" l="1"/>
  <c r="B43" i="2" l="1"/>
  <c r="B44" i="2" l="1"/>
  <c r="B45" i="2" l="1"/>
  <c r="B46" i="2" l="1"/>
  <c r="B47" i="2" l="1"/>
  <c r="B48" i="2" l="1"/>
  <c r="B49" i="2" l="1"/>
  <c r="B50" i="2" l="1"/>
  <c r="B51" i="2" l="1"/>
  <c r="B52" i="2" l="1"/>
  <c r="B53" i="2" l="1"/>
  <c r="B54" i="2" l="1"/>
  <c r="B55" i="2" l="1"/>
  <c r="B56" i="2" l="1"/>
  <c r="B57" i="2" l="1"/>
  <c r="B58" i="2" l="1"/>
  <c r="B59" i="2" l="1"/>
  <c r="B60" i="2" l="1"/>
  <c r="B61" i="2" l="1"/>
  <c r="B62" i="2" l="1"/>
  <c r="B63" i="2" l="1"/>
  <c r="B64" i="2" l="1"/>
  <c r="B65" i="2" l="1"/>
  <c r="B66" i="2" l="1"/>
  <c r="B67" i="2" l="1"/>
  <c r="B68" i="2" l="1"/>
  <c r="B69" i="2" l="1"/>
  <c r="B70" i="2" l="1"/>
  <c r="B71" i="2" l="1"/>
  <c r="B72" i="2" l="1"/>
  <c r="B73" i="2" l="1"/>
  <c r="B74" i="2" l="1"/>
  <c r="B75" i="2" l="1"/>
  <c r="B76" i="2" l="1"/>
  <c r="B77" i="2" l="1"/>
  <c r="B78" i="2" l="1"/>
  <c r="B7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 Daniš</author>
  </authors>
  <commentList>
    <comment ref="F30" authorId="0" shapeId="0" xr:uid="{00000000-0006-0000-0000-000001000000}">
      <text>
        <r>
          <rPr>
            <sz val="9"/>
            <color indexed="81"/>
            <rFont val="Tahoma"/>
            <family val="2"/>
            <charset val="238"/>
          </rPr>
          <t xml:space="preserve">uveďte přesné datum ve formátu dd.mm.20rr
</t>
        </r>
      </text>
    </comment>
    <comment ref="F31" authorId="0" shapeId="0" xr:uid="{00000000-0006-0000-0000-000002000000}">
      <text>
        <r>
          <rPr>
            <sz val="9"/>
            <color indexed="81"/>
            <rFont val="Tahoma"/>
            <family val="2"/>
            <charset val="238"/>
          </rPr>
          <t xml:space="preserve">uveďte přesné datum ve formátu dd.mm.20rr
</t>
        </r>
      </text>
    </comment>
    <comment ref="F32" authorId="0" shapeId="0" xr:uid="{00000000-0006-0000-0000-000003000000}">
      <text>
        <r>
          <rPr>
            <sz val="9"/>
            <color indexed="81"/>
            <rFont val="Tahoma"/>
            <family val="2"/>
            <charset val="238"/>
          </rPr>
          <t>uveďte teplotu ve stupních Celsia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Miroslav Šafařík</author>
    <author>Petr Daniš</author>
  </authors>
  <commentList>
    <comment ref="B2" authorId="0" shapeId="0" xr:uid="{00000000-0006-0000-0100-000001000000}">
      <text>
        <r>
          <rPr>
            <sz val="9"/>
            <color indexed="81"/>
            <rFont val="Tahoma"/>
            <family val="2"/>
            <charset val="238"/>
          </rPr>
          <t xml:space="preserve">Hodnoty dat klimatického normálu z energetického posudku.
</t>
        </r>
      </text>
    </comment>
    <comment ref="C3" authorId="1" shapeId="0" xr:uid="{00000000-0006-0000-0100-000002000000}">
      <text>
        <r>
          <rPr>
            <sz val="9"/>
            <color indexed="81"/>
            <rFont val="Tahoma"/>
            <family val="2"/>
            <charset val="238"/>
          </rPr>
          <t xml:space="preserve">Uveďte průměrnou měsíční teplotu v podrobnosti na desetinu stupně z energetického posudku.
Případně vyplní energetický specialista. 
</t>
        </r>
      </text>
    </comment>
    <comment ref="D3" authorId="1" shapeId="0" xr:uid="{00000000-0006-0000-0100-000003000000}">
      <text>
        <r>
          <rPr>
            <sz val="9"/>
            <color indexed="81"/>
            <rFont val="Tahoma"/>
            <family val="2"/>
            <charset val="238"/>
          </rPr>
          <t xml:space="preserve">Uveďte celé číslo. Z energetického posudku. 
Případně vyplní energetický specialista. 
</t>
        </r>
      </text>
    </comment>
    <comment ref="F3" authorId="0" shapeId="0" xr:uid="{00000000-0006-0000-0100-000004000000}">
      <text>
        <r>
          <rPr>
            <b/>
            <sz val="9"/>
            <color indexed="81"/>
            <rFont val="Tahoma"/>
            <family val="2"/>
            <charset val="238"/>
          </rPr>
          <t xml:space="preserve">podíl denostupňů v jednoltivých měsících </t>
        </r>
      </text>
    </comment>
    <comment ref="H3" authorId="1" shapeId="0" xr:uid="{00000000-0006-0000-0100-000005000000}">
      <text>
        <r>
          <rPr>
            <b/>
            <sz val="9"/>
            <color indexed="81"/>
            <rFont val="Tahoma"/>
            <family val="2"/>
            <charset val="238"/>
          </rPr>
          <t xml:space="preserve">Jedná se o poměr klimadat výchozího období a dlouhodobého klimatického normálu pro případ, že by tato výpočetní pomůcka sloužilo pro evidenci spotřeb (nejvýše po dobu jednoho roku) před realizací projektu. 
Hodnoty případně vyplní energetický specialista.  
Hodnoty nemusejí být vyplněny, defaultní nastavení koeficientu je = 1,000. </t>
        </r>
      </text>
    </comment>
    <comment ref="C19" authorId="1" shapeId="0" xr:uid="{00000000-0006-0000-0100-000006000000}">
      <text>
        <r>
          <rPr>
            <sz val="9"/>
            <color indexed="81"/>
            <rFont val="Tahoma"/>
            <family val="2"/>
            <charset val="238"/>
          </rPr>
          <t xml:space="preserve">Průběžně uvádějte průměrnou měsíční teplotu v podrobnosti na desetinu stupně ze stejného zdroje klimatických dat, jako byla data v  energetickém posudku.
Případně požádejte energetického specialistu o radu. 
</t>
        </r>
      </text>
    </comment>
    <comment ref="D19" authorId="1" shapeId="0" xr:uid="{00000000-0006-0000-0100-000007000000}">
      <text>
        <r>
          <rPr>
            <sz val="9"/>
            <color indexed="81"/>
            <rFont val="Tahoma"/>
            <family val="2"/>
            <charset val="238"/>
          </rPr>
          <t xml:space="preserve">Průběžně uvádějte jako celé číslo ze stejného zdroje klimatických dat, jako byla data v  energetickém posudku.
Případně požádejte energetického specialistu o radu.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Miroslav Šafařík</author>
  </authors>
  <commentList>
    <comment ref="C3" authorId="0" shapeId="0" xr:uid="{00000000-0006-0000-0200-000001000000}">
      <text>
        <r>
          <rPr>
            <b/>
            <sz val="9"/>
            <color indexed="81"/>
            <rFont val="Tahoma"/>
            <family val="2"/>
            <charset val="238"/>
          </rPr>
          <t xml:space="preserve">Sloupec možno využít pro evidenci spotřeby před realizací projektu (nejvýše po dobu jednoho roku). V tomto případě se zde vyplňují data o spotřeba tepla na vytápění (z odečtů).
Hodnoty nemusejí být vyplněny, na výpočet a účel tohot nástroje to nemá vliv.
Poznámka: Použijí-li se zde stejné hodnoty, jako pro výpočet upravené energetické bilance, budou ve všech třech sloupcích stejné hodnoty
</t>
        </r>
      </text>
    </comment>
    <comment ref="D3" authorId="0" shapeId="0" xr:uid="{00000000-0006-0000-0200-000002000000}">
      <text>
        <r>
          <rPr>
            <b/>
            <sz val="9"/>
            <color indexed="81"/>
            <rFont val="Tahoma"/>
            <family val="2"/>
            <charset val="238"/>
          </rPr>
          <t xml:space="preserve">Přepočet je proveden na základě pomocných klimadat a to pouze pro případ, že je tento nástroj využit pro evidenci spotřeby před realizací projektu (nejvýše po dobu jednoho roku).
Hodnoty nemusejí být vyplněny, na výpočty a účel tohoto nástroje to nemá vliv. 
V případě, že budou použita stejná data jako pro výpočet výpočtové spotřeby, budou ve všech třech sloupcích stejné hodnoty (hodnoty koeficientů ve sloupci "pomocná klimatadata" = 1,000).
</t>
        </r>
      </text>
    </comment>
    <comment ref="E3" authorId="0" shapeId="0" xr:uid="{00000000-0006-0000-0200-000003000000}">
      <text>
        <r>
          <rPr>
            <b/>
            <sz val="9"/>
            <color indexed="81"/>
            <rFont val="Tahoma"/>
            <family val="2"/>
            <charset val="238"/>
          </rPr>
          <t xml:space="preserve">Převezmete z energetického posudku, případně vyplní energetický specialista na základě výchozího stavu - odpovídá upravené energetické bilanci v EP (normována dlouhodobým klimatickým průměrem).
</t>
        </r>
      </text>
    </comment>
    <comment ref="C18" authorId="0" shapeId="0" xr:uid="{00000000-0006-0000-0200-000004000000}">
      <text>
        <r>
          <rPr>
            <b/>
            <sz val="9"/>
            <color indexed="81"/>
            <rFont val="Tahoma"/>
            <family val="2"/>
            <charset val="238"/>
          </rPr>
          <t xml:space="preserve">Spotřeba tepla pro vytápění naměřená, resp. odečtená z kalorimetrů.
Jedná se pouze o spotřebu tepla na vytápění! 
V případě, že měřič tepla měří i teplo pro jiný účel (typicky příprava teplé vody), je nutné tuto část spotřeby odečíst. </t>
        </r>
        <r>
          <rPr>
            <sz val="9"/>
            <color indexed="81"/>
            <rFont val="Tahoma"/>
            <family val="2"/>
            <charset val="238"/>
          </rPr>
          <t xml:space="preserve">
</t>
        </r>
      </text>
    </comment>
    <comment ref="E18" authorId="0" shapeId="0" xr:uid="{00000000-0006-0000-0200-000005000000}">
      <text>
        <r>
          <rPr>
            <b/>
            <sz val="9"/>
            <color indexed="81"/>
            <rFont val="Tahoma"/>
            <family val="2"/>
            <charset val="238"/>
          </rPr>
          <t xml:space="preserve">Výpočtovou spotřebou stanovil energetický specialista - jedná se o "garantovanou" spotřebu po realizaci, tj. o závazek v Žádosti. Převezmete z energetického posudku, případně vyplní energetický specialista. 
V dalších letech je shodná a načítá se automaticky. </t>
        </r>
      </text>
    </comment>
  </commentList>
</comments>
</file>

<file path=xl/sharedStrings.xml><?xml version="1.0" encoding="utf-8"?>
<sst xmlns="http://schemas.openxmlformats.org/spreadsheetml/2006/main" count="69" uniqueCount="52">
  <si>
    <t>rok</t>
  </si>
  <si>
    <t>měsíc</t>
  </si>
  <si>
    <t xml:space="preserve">Návod k použití </t>
  </si>
  <si>
    <t>3.</t>
  </si>
  <si>
    <t>4.</t>
  </si>
  <si>
    <t>R+1</t>
  </si>
  <si>
    <t>R+2</t>
  </si>
  <si>
    <t>R+3</t>
  </si>
  <si>
    <t>R+4</t>
  </si>
  <si>
    <t>R+5</t>
  </si>
  <si>
    <t>průměrná teplota (°C)</t>
  </si>
  <si>
    <t>počet topných dnů</t>
  </si>
  <si>
    <t>počet denostupňů</t>
  </si>
  <si>
    <t>°C</t>
  </si>
  <si>
    <t>spotřeba na vytápění normovaná (MWh)</t>
  </si>
  <si>
    <t>výpočtová spotřeba na vytápění (MWh)</t>
  </si>
  <si>
    <t>buňka k vyplnění</t>
  </si>
  <si>
    <t>buňka se vzorcem</t>
  </si>
  <si>
    <t>koeficient</t>
  </si>
  <si>
    <t>Spotřeba energie po realizaci opatření</t>
  </si>
  <si>
    <t>referenční spotřeby = R (rok 0)</t>
  </si>
  <si>
    <t>0,278 MWh</t>
  </si>
  <si>
    <t>1 GJ =</t>
  </si>
  <si>
    <t>1 MWh =</t>
  </si>
  <si>
    <t>3,6 GJ</t>
  </si>
  <si>
    <t>Měsíční klimatická data v období udržitelnosti</t>
  </si>
  <si>
    <t>celkem</t>
  </si>
  <si>
    <t>Legenda:</t>
  </si>
  <si>
    <t>vyplňte výpočtovou spotřebu tepla na vytápění, a to jak referenční před realizací, tak předpokládanou po realizaci (list "spotřeby" - sloupec E) - převezměte z energetického posudku či požádejte energetického specialistu o jejich vyplnění</t>
  </si>
  <si>
    <t>Průběžně v měsíční frekvenci</t>
  </si>
  <si>
    <t>1.</t>
  </si>
  <si>
    <t>2.</t>
  </si>
  <si>
    <t xml:space="preserve">měsíčně evidujte klimatická data (list "klimatická data" - sloupce C, D); klimatická data jsou vzorcem propojena s listem "spotřeba" </t>
  </si>
  <si>
    <t>%</t>
  </si>
  <si>
    <t>Měsíc zahájení udržitelnosti</t>
  </si>
  <si>
    <t>Jednorázově při prvním použití</t>
  </si>
  <si>
    <t>Přepočet GJ na MWh</t>
  </si>
  <si>
    <t>Datum dokončení projektu</t>
  </si>
  <si>
    <t>Referenční teplota interiéru</t>
  </si>
  <si>
    <t>Základní informace k vyplnění</t>
  </si>
  <si>
    <t>Legenda</t>
  </si>
  <si>
    <t>vyplňte referenční teplotu v interiéru (viz níže)</t>
  </si>
  <si>
    <t>Ukázka grafického výstupu</t>
  </si>
  <si>
    <t>spotřeba na vytápění reálná (MWh)</t>
  </si>
  <si>
    <t>měsíčně evidujte reálnou naměřenou spotřebu na vytápění a ostatní (list "spotřeby" - sloupce C,F); vyplněné údaje o naměřené spotřebě jsou automaticky přepočítány na spotřebu "normovanou"</t>
  </si>
  <si>
    <t>Spotřeba energie před realizací projektu - referenční hodnoty spotřeby energie - výchozí stav</t>
  </si>
  <si>
    <t>spotřeba na vytápění výchozí     (MWh)</t>
  </si>
  <si>
    <t>Klimatická data použitá pro výpočet výchozího stavu</t>
  </si>
  <si>
    <t>stanovte datum dokončení realizace projektu a měsíc zahájení udržitelnosti (viz níže)</t>
  </si>
  <si>
    <t xml:space="preserve">vyplňte klimatická data pro referenční období v listu "klimatická data"- převezměte z energetického posudku či požádejte energetického specialistu o jejich vyplnění; data jsou vztažena k referenční teplotě v interiéru vyplněné v bodě 2. </t>
  </si>
  <si>
    <t>V listu graf se po zadání příslušných vstupních hodnot postupně bude zobrazovat grafický výstup sloužící k měsíčnímu vyhodnocování spotřeby, viz ukázka níže.</t>
  </si>
  <si>
    <t>pomocná klimadata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</si>
</sst>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5]mmmm\ yy;@"/>
    <numFmt numFmtId="165" formatCode="0.000"/>
    <numFmt numFmtId="166" formatCode="#,##0.0"/>
  </numFmts>
  <fonts count="15" x14ac:knownFonts="1">
    <font>
      <sz val="11"/>
      <color theme="1"/>
      <name val="Calibri"/>
      <family val="2"/>
      <charset val="238"/>
      <scheme val="minor"/>
    </font>
    <font>
      <b/>
      <sz val="11"/>
      <color theme="1"/>
      <name val="Calibri"/>
      <family val="2"/>
      <charset val="238"/>
      <scheme val="minor"/>
    </font>
    <font>
      <sz val="11"/>
      <color rgb="FF142341"/>
      <name val="Calibri"/>
      <family val="2"/>
      <charset val="238"/>
      <scheme val="minor"/>
    </font>
    <font>
      <b/>
      <sz val="16"/>
      <color theme="1"/>
      <name val="Calibri"/>
      <family val="2"/>
      <charset val="238"/>
      <scheme val="minor"/>
    </font>
    <font>
      <b/>
      <sz val="15"/>
      <color theme="1"/>
      <name val="Calibri"/>
      <family val="2"/>
      <charset val="238"/>
      <scheme val="minor"/>
    </font>
    <font>
      <sz val="9"/>
      <color indexed="81"/>
      <name val="Tahoma"/>
      <family val="2"/>
      <charset val="238"/>
    </font>
    <font>
      <b/>
      <sz val="14"/>
      <color theme="1"/>
      <name val="Calibri"/>
      <family val="2"/>
      <charset val="238"/>
      <scheme val="minor"/>
    </font>
    <font>
      <sz val="11"/>
      <color rgb="FFC00000"/>
      <name val="Calibri"/>
      <family val="2"/>
      <charset val="238"/>
      <scheme val="minor"/>
    </font>
    <font>
      <b/>
      <sz val="11"/>
      <color rgb="FFC00000"/>
      <name val="Calibri"/>
      <family val="2"/>
      <charset val="238"/>
      <scheme val="minor"/>
    </font>
    <font>
      <sz val="11"/>
      <color theme="1"/>
      <name val="Calibri"/>
      <family val="2"/>
      <charset val="238"/>
      <scheme val="minor"/>
    </font>
    <font>
      <b/>
      <sz val="18"/>
      <color theme="1"/>
      <name val="Calibri"/>
      <family val="2"/>
      <charset val="238"/>
      <scheme val="minor"/>
    </font>
    <font>
      <b/>
      <sz val="9"/>
      <color indexed="81"/>
      <name val="Tahoma"/>
      <family val="2"/>
      <charset val="238"/>
    </font>
    <font>
      <i/>
      <sz val="11"/>
      <color rgb="FFFF0000"/>
      <name val="Calibri"/>
      <family val="2"/>
      <charset val="238"/>
      <scheme val="minor"/>
    </font>
    <font>
      <b/>
      <sz val="11"/>
      <color rgb="FF142341"/>
      <name val="Calibri"/>
      <family val="2"/>
      <charset val="238"/>
      <scheme val="minor"/>
    </font>
    <font>
      <b/>
      <sz val="10"/>
      <color theme="1"/>
      <name val="Calibri"/>
      <family val="2"/>
      <charset val="238"/>
      <scheme val="minor"/>
    </font>
  </fonts>
  <fills count="6">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9" fillId="0" borderId="0" applyFont="0" applyFill="0" applyBorder="0" applyAlignment="0" applyProtection="0"/>
  </cellStyleXfs>
  <cellXfs count="81">
    <xf numFmtId="0" fontId="0" fillId="0" borderId="0" xfId="0"/>
    <xf numFmtId="0" fontId="0" fillId="0" borderId="0" xfId="0" applyAlignment="1">
      <alignment horizontal="center" vertical="center" wrapText="1"/>
    </xf>
    <xf numFmtId="0" fontId="1" fillId="0" borderId="0" xfId="0" applyFont="1"/>
    <xf numFmtId="0" fontId="1" fillId="2" borderId="1" xfId="0" applyFont="1" applyFill="1" applyBorder="1" applyAlignment="1">
      <alignment horizontal="center" vertical="center" wrapText="1"/>
    </xf>
    <xf numFmtId="2" fontId="0" fillId="3" borderId="1" xfId="0" applyNumberFormat="1" applyFill="1" applyBorder="1"/>
    <xf numFmtId="164" fontId="0" fillId="4" borderId="1" xfId="0" applyNumberFormat="1" applyFill="1" applyBorder="1"/>
    <xf numFmtId="2" fontId="0" fillId="4" borderId="1" xfId="0" applyNumberFormat="1" applyFill="1" applyBorder="1"/>
    <xf numFmtId="166" fontId="2" fillId="4" borderId="1" xfId="0" applyNumberFormat="1" applyFont="1" applyFill="1" applyBorder="1" applyAlignment="1">
      <alignment horizontal="right" vertical="center"/>
    </xf>
    <xf numFmtId="165" fontId="0" fillId="4" borderId="1" xfId="0" applyNumberFormat="1" applyFill="1" applyBorder="1" applyAlignment="1">
      <alignment horizont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164" fontId="0" fillId="4" borderId="1" xfId="0" applyNumberFormat="1" applyFill="1" applyBorder="1" applyAlignment="1">
      <alignment horizontal="left" indent="3"/>
    </xf>
    <xf numFmtId="0" fontId="0" fillId="4" borderId="1" xfId="0" applyFill="1" applyBorder="1" applyAlignment="1">
      <alignment horizontal="right" indent="1"/>
    </xf>
    <xf numFmtId="0" fontId="1" fillId="0" borderId="0" xfId="0" applyFont="1" applyAlignment="1">
      <alignment horizontal="left"/>
    </xf>
    <xf numFmtId="1" fontId="7" fillId="0" borderId="0" xfId="0" applyNumberFormat="1" applyFont="1"/>
    <xf numFmtId="1" fontId="8" fillId="0" borderId="0" xfId="0" applyNumberFormat="1" applyFont="1"/>
    <xf numFmtId="0" fontId="7" fillId="0" borderId="0" xfId="0" applyFont="1"/>
    <xf numFmtId="165" fontId="7" fillId="0" borderId="0" xfId="0" applyNumberFormat="1" applyFont="1"/>
    <xf numFmtId="0" fontId="10" fillId="0" borderId="0" xfId="0" applyFont="1"/>
    <xf numFmtId="0" fontId="0" fillId="0" borderId="0" xfId="0" applyAlignment="1">
      <alignment horizontal="right"/>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1" fillId="0" borderId="10" xfId="0" applyFont="1" applyBorder="1"/>
    <xf numFmtId="0" fontId="6" fillId="0" borderId="0" xfId="0" applyFont="1"/>
    <xf numFmtId="0" fontId="6" fillId="0" borderId="7" xfId="0" applyFont="1" applyBorder="1"/>
    <xf numFmtId="0" fontId="1" fillId="0" borderId="11" xfId="0" applyFont="1" applyBorder="1"/>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xf>
    <xf numFmtId="0" fontId="1" fillId="2" borderId="5" xfId="0" quotePrefix="1" applyFont="1" applyFill="1" applyBorder="1" applyAlignment="1">
      <alignment horizontal="center" vertical="center" wrapText="1"/>
    </xf>
    <xf numFmtId="9" fontId="0" fillId="4" borderId="1" xfId="1" applyFont="1" applyFill="1" applyBorder="1" applyAlignment="1">
      <alignment horizontal="center" vertical="center"/>
    </xf>
    <xf numFmtId="164" fontId="1" fillId="4" borderId="1" xfId="0" applyNumberFormat="1" applyFont="1" applyFill="1" applyBorder="1" applyAlignment="1">
      <alignment horizontal="left" indent="3"/>
    </xf>
    <xf numFmtId="0" fontId="1" fillId="3" borderId="1" xfId="0" applyFont="1" applyFill="1" applyBorder="1" applyAlignment="1">
      <alignment horizontal="right" indent="1"/>
    </xf>
    <xf numFmtId="1" fontId="1" fillId="4" borderId="1" xfId="0" applyNumberFormat="1" applyFont="1" applyFill="1" applyBorder="1"/>
    <xf numFmtId="9" fontId="1" fillId="4" borderId="1" xfId="1" applyFont="1" applyFill="1" applyBorder="1" applyAlignment="1">
      <alignment horizontal="center" vertical="center"/>
    </xf>
    <xf numFmtId="0" fontId="12" fillId="0" borderId="0" xfId="0" applyFont="1"/>
    <xf numFmtId="0" fontId="1" fillId="2" borderId="16" xfId="0" applyFont="1" applyFill="1" applyBorder="1" applyAlignment="1">
      <alignment horizontal="center" vertical="center" wrapText="1"/>
    </xf>
    <xf numFmtId="166" fontId="2" fillId="4" borderId="17" xfId="0" applyNumberFormat="1" applyFont="1" applyFill="1" applyBorder="1" applyAlignment="1">
      <alignment horizontal="right" vertical="center"/>
    </xf>
    <xf numFmtId="0" fontId="1" fillId="2" borderId="18" xfId="0" applyFont="1" applyFill="1" applyBorder="1" applyAlignment="1">
      <alignment horizontal="center" vertical="center" wrapText="1"/>
    </xf>
    <xf numFmtId="0" fontId="6" fillId="5" borderId="0" xfId="0" applyFont="1" applyFill="1" applyAlignment="1">
      <alignment horizontal="center"/>
    </xf>
    <xf numFmtId="0" fontId="1" fillId="2" borderId="0" xfId="0" quotePrefix="1" applyFont="1" applyFill="1" applyAlignment="1">
      <alignment horizontal="center" vertical="center" wrapText="1"/>
    </xf>
    <xf numFmtId="9" fontId="0" fillId="4" borderId="0" xfId="1" applyFont="1" applyFill="1" applyBorder="1" applyAlignment="1">
      <alignment horizontal="center" vertical="center"/>
    </xf>
    <xf numFmtId="9" fontId="1" fillId="4" borderId="0" xfId="1" applyFont="1" applyFill="1" applyBorder="1" applyAlignment="1">
      <alignment horizontal="center" vertical="center"/>
    </xf>
    <xf numFmtId="0" fontId="4" fillId="5" borderId="0" xfId="0" applyFont="1" applyFill="1" applyAlignment="1">
      <alignment horizontal="center"/>
    </xf>
    <xf numFmtId="0" fontId="1" fillId="2" borderId="0" xfId="0" applyFont="1" applyFill="1" applyAlignment="1">
      <alignment horizontal="center" vertical="center" wrapText="1"/>
    </xf>
    <xf numFmtId="165" fontId="0" fillId="4" borderId="0" xfId="0" applyNumberFormat="1" applyFill="1" applyAlignment="1">
      <alignment horizontal="center"/>
    </xf>
    <xf numFmtId="0" fontId="14" fillId="5" borderId="15" xfId="0" applyFont="1" applyFill="1" applyBorder="1" applyAlignment="1">
      <alignment horizontal="center"/>
    </xf>
    <xf numFmtId="165" fontId="0" fillId="3" borderId="1" xfId="0" applyNumberFormat="1" applyFill="1" applyBorder="1" applyAlignment="1">
      <alignment horizontal="right" indent="1"/>
    </xf>
    <xf numFmtId="0" fontId="0" fillId="3" borderId="1" xfId="0" applyFill="1" applyBorder="1" applyAlignment="1" applyProtection="1">
      <alignment horizontal="right" indent="1"/>
      <protection locked="0"/>
    </xf>
    <xf numFmtId="165" fontId="0" fillId="3" borderId="1" xfId="0" applyNumberFormat="1" applyFill="1" applyBorder="1" applyAlignment="1" applyProtection="1">
      <alignment horizontal="right" indent="1"/>
      <protection locked="0"/>
    </xf>
    <xf numFmtId="166" fontId="2" fillId="3" borderId="1" xfId="0" applyNumberFormat="1" applyFont="1" applyFill="1" applyBorder="1" applyAlignment="1" applyProtection="1">
      <alignment horizontal="right" vertical="center"/>
      <protection locked="0"/>
    </xf>
    <xf numFmtId="166" fontId="13" fillId="3" borderId="19" xfId="0" applyNumberFormat="1" applyFont="1" applyFill="1" applyBorder="1" applyAlignment="1" applyProtection="1">
      <alignment horizontal="right" vertical="center"/>
      <protection locked="0"/>
    </xf>
    <xf numFmtId="166" fontId="13" fillId="3" borderId="20" xfId="0" applyNumberFormat="1" applyFont="1" applyFill="1" applyBorder="1" applyAlignment="1" applyProtection="1">
      <alignment horizontal="right" vertical="center"/>
      <protection locked="0"/>
    </xf>
    <xf numFmtId="166" fontId="0" fillId="3" borderId="1" xfId="0" applyNumberFormat="1" applyFill="1" applyBorder="1" applyProtection="1">
      <protection locked="0"/>
    </xf>
    <xf numFmtId="164" fontId="1" fillId="3" borderId="1" xfId="0" applyNumberFormat="1" applyFont="1" applyFill="1" applyBorder="1" applyAlignment="1" applyProtection="1">
      <alignment horizontal="right"/>
      <protection locked="0"/>
    </xf>
    <xf numFmtId="0" fontId="1" fillId="3" borderId="1" xfId="0" applyFont="1" applyFill="1" applyBorder="1" applyProtection="1">
      <protection locked="0"/>
    </xf>
    <xf numFmtId="0" fontId="1" fillId="0" borderId="0" xfId="0" applyFont="1" applyAlignment="1">
      <alignment horizontal="left"/>
    </xf>
    <xf numFmtId="0" fontId="6" fillId="5" borderId="2" xfId="0" applyFont="1" applyFill="1" applyBorder="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2" fontId="0" fillId="3" borderId="1" xfId="0" applyNumberFormat="1" applyFill="1" applyBorder="1" applyAlignment="1">
      <alignment horizontal="center"/>
    </xf>
    <xf numFmtId="0" fontId="0" fillId="0" borderId="1" xfId="0" applyBorder="1" applyAlignment="1">
      <alignment horizontal="center"/>
    </xf>
    <xf numFmtId="2" fontId="0" fillId="4" borderId="1" xfId="0" applyNumberFormat="1" applyFill="1" applyBorder="1" applyAlignment="1">
      <alignment horizontal="center"/>
    </xf>
    <xf numFmtId="0" fontId="0" fillId="0" borderId="6" xfId="0" applyBorder="1" applyAlignment="1">
      <alignment horizontal="left"/>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cellXfs>
  <cellStyles count="2">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hartsheet" Target="chartsheets/sheet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cs-CZ"/>
              <a:t>Vyhodnocení</a:t>
            </a:r>
            <a:r>
              <a:rPr lang="cs-CZ" baseline="0"/>
              <a:t> spotřeby energie na vytápění </a:t>
            </a:r>
            <a:endParaRPr lang="cs-CZ"/>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cs-CZ"/>
        </a:p>
      </c:txPr>
    </c:title>
    <c:autoTitleDeleted val="0"/>
    <c:plotArea>
      <c:layout>
        <c:manualLayout>
          <c:layoutTarget val="inner"/>
          <c:xMode val="edge"/>
          <c:yMode val="edge"/>
          <c:x val="9.2198390030575603E-2"/>
          <c:y val="7.8437057010542086E-2"/>
          <c:w val="0.89037314976063919"/>
          <c:h val="0.76757308425818727"/>
        </c:manualLayout>
      </c:layout>
      <c:barChart>
        <c:barDir val="col"/>
        <c:grouping val="clustered"/>
        <c:varyColors val="0"/>
        <c:ser>
          <c:idx val="0"/>
          <c:order val="0"/>
          <c:tx>
            <c:strRef>
              <c:f>spotřeby!$C$3</c:f>
              <c:strCache>
                <c:ptCount val="1"/>
                <c:pt idx="0">
                  <c:v>spotřeba na vytápění výchozí     (MWh)</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(spotřeby!$B$4:$B$15,spotřeby!$B$19:$B$78)</c:f>
              <c:strCache>
                <c:ptCount val="7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pt idx="12">
                  <c:v>leden 00</c:v>
                </c:pt>
                <c:pt idx="13">
                  <c:v>únor 00</c:v>
                </c:pt>
                <c:pt idx="14">
                  <c:v>březen 00</c:v>
                </c:pt>
                <c:pt idx="15">
                  <c:v>duben 00</c:v>
                </c:pt>
                <c:pt idx="16">
                  <c:v>květen 00</c:v>
                </c:pt>
                <c:pt idx="17">
                  <c:v>červen 00</c:v>
                </c:pt>
                <c:pt idx="18">
                  <c:v>červenec 00</c:v>
                </c:pt>
                <c:pt idx="19">
                  <c:v>srpen 00</c:v>
                </c:pt>
                <c:pt idx="20">
                  <c:v>září 00</c:v>
                </c:pt>
                <c:pt idx="21">
                  <c:v>říjen 00</c:v>
                </c:pt>
                <c:pt idx="22">
                  <c:v>listopad 00</c:v>
                </c:pt>
                <c:pt idx="23">
                  <c:v>prosinec 00</c:v>
                </c:pt>
                <c:pt idx="24">
                  <c:v>leden 01</c:v>
                </c:pt>
                <c:pt idx="25">
                  <c:v>únor 01</c:v>
                </c:pt>
                <c:pt idx="26">
                  <c:v>březen 01</c:v>
                </c:pt>
                <c:pt idx="27">
                  <c:v>duben 01</c:v>
                </c:pt>
                <c:pt idx="28">
                  <c:v>květen 01</c:v>
                </c:pt>
                <c:pt idx="29">
                  <c:v>červen 01</c:v>
                </c:pt>
                <c:pt idx="30">
                  <c:v>červenec 01</c:v>
                </c:pt>
                <c:pt idx="31">
                  <c:v>srpen 01</c:v>
                </c:pt>
                <c:pt idx="32">
                  <c:v>září 01</c:v>
                </c:pt>
                <c:pt idx="33">
                  <c:v>říjen 01</c:v>
                </c:pt>
                <c:pt idx="34">
                  <c:v>listopad 01</c:v>
                </c:pt>
                <c:pt idx="35">
                  <c:v>prosinec 01</c:v>
                </c:pt>
                <c:pt idx="36">
                  <c:v>leden 02</c:v>
                </c:pt>
                <c:pt idx="37">
                  <c:v>únor 02</c:v>
                </c:pt>
                <c:pt idx="38">
                  <c:v>březen 02</c:v>
                </c:pt>
                <c:pt idx="39">
                  <c:v>duben 02</c:v>
                </c:pt>
                <c:pt idx="40">
                  <c:v>květen 02</c:v>
                </c:pt>
                <c:pt idx="41">
                  <c:v>červen 02</c:v>
                </c:pt>
                <c:pt idx="42">
                  <c:v>červenec 02</c:v>
                </c:pt>
                <c:pt idx="43">
                  <c:v>srpen 02</c:v>
                </c:pt>
                <c:pt idx="44">
                  <c:v>září 02</c:v>
                </c:pt>
                <c:pt idx="45">
                  <c:v>říjen 02</c:v>
                </c:pt>
                <c:pt idx="46">
                  <c:v>listopad 02</c:v>
                </c:pt>
                <c:pt idx="47">
                  <c:v>prosinec 02</c:v>
                </c:pt>
                <c:pt idx="48">
                  <c:v>leden 03</c:v>
                </c:pt>
                <c:pt idx="49">
                  <c:v>únor 03</c:v>
                </c:pt>
                <c:pt idx="50">
                  <c:v>březen 03</c:v>
                </c:pt>
                <c:pt idx="51">
                  <c:v>duben 03</c:v>
                </c:pt>
                <c:pt idx="52">
                  <c:v>květen 03</c:v>
                </c:pt>
                <c:pt idx="53">
                  <c:v>červen 03</c:v>
                </c:pt>
                <c:pt idx="54">
                  <c:v>červenec 03</c:v>
                </c:pt>
                <c:pt idx="55">
                  <c:v>srpen 03</c:v>
                </c:pt>
                <c:pt idx="56">
                  <c:v>září 03</c:v>
                </c:pt>
                <c:pt idx="57">
                  <c:v>říjen 03</c:v>
                </c:pt>
                <c:pt idx="58">
                  <c:v>listopad 03</c:v>
                </c:pt>
                <c:pt idx="59">
                  <c:v>prosinec 03</c:v>
                </c:pt>
                <c:pt idx="60">
                  <c:v>leden 04</c:v>
                </c:pt>
                <c:pt idx="61">
                  <c:v>únor 04</c:v>
                </c:pt>
                <c:pt idx="62">
                  <c:v>březen 04</c:v>
                </c:pt>
                <c:pt idx="63">
                  <c:v>duben 04</c:v>
                </c:pt>
                <c:pt idx="64">
                  <c:v>květen 04</c:v>
                </c:pt>
                <c:pt idx="65">
                  <c:v>červen 04</c:v>
                </c:pt>
                <c:pt idx="66">
                  <c:v>červenec 04</c:v>
                </c:pt>
                <c:pt idx="67">
                  <c:v>srpen 04</c:v>
                </c:pt>
                <c:pt idx="68">
                  <c:v>září 04</c:v>
                </c:pt>
                <c:pt idx="69">
                  <c:v>říjen 04</c:v>
                </c:pt>
                <c:pt idx="70">
                  <c:v>listopad 04</c:v>
                </c:pt>
                <c:pt idx="71">
                  <c:v>prosinec 04</c:v>
                </c:pt>
              </c:strCache>
            </c:strRef>
          </c:cat>
          <c:val>
            <c:numRef>
              <c:f>(spotřeby!$C$4:$C$15,spotřeby!$C$19:$C$78)</c:f>
              <c:numCache>
                <c:formatCode>#\ ##0.0</c:formatCode>
                <c:ptCount val="72"/>
              </c:numCache>
            </c:numRef>
          </c:val>
          <c:extLst>
            <c:ext xmlns:c16="http://schemas.microsoft.com/office/drawing/2014/chart" uri="{C3380CC4-5D6E-409C-BE32-E72D297353CC}">
              <c16:uniqueId val="{00000000-E9B2-4D8D-AF97-185AFA8DEA3F}"/>
            </c:ext>
          </c:extLst>
        </c:ser>
        <c:dLbls>
          <c:showLegendKey val="0"/>
          <c:showVal val="0"/>
          <c:showCatName val="0"/>
          <c:showSerName val="0"/>
          <c:showPercent val="0"/>
          <c:showBubbleSize val="0"/>
        </c:dLbls>
        <c:gapWidth val="150"/>
        <c:axId val="2009043999"/>
        <c:axId val="2009029023"/>
      </c:barChart>
      <c:lineChart>
        <c:grouping val="standard"/>
        <c:varyColors val="0"/>
        <c:ser>
          <c:idx val="1"/>
          <c:order val="1"/>
          <c:tx>
            <c:strRef>
              <c:f>spotřeby!$D$3</c:f>
              <c:strCache>
                <c:ptCount val="1"/>
                <c:pt idx="0">
                  <c:v>spotřeba na vytápění normovaná (MWh)</c:v>
                </c:pt>
              </c:strCache>
            </c:strRef>
          </c:tx>
          <c:spPr>
            <a:ln w="15875" cap="rnd">
              <a:solidFill>
                <a:schemeClr val="accent2"/>
              </a:solidFill>
              <a:round/>
            </a:ln>
            <a:effectLst/>
          </c:spPr>
          <c:marker>
            <c:symbol val="none"/>
          </c:marker>
          <c:val>
            <c:numRef>
              <c:f>(spotřeby!$D$4:$D$15,spotřeby!$D$19:$D$78)</c:f>
              <c:numCache>
                <c:formatCode>#\ ##0.0</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01-E9B2-4D8D-AF97-185AFA8DEA3F}"/>
            </c:ext>
          </c:extLst>
        </c:ser>
        <c:ser>
          <c:idx val="2"/>
          <c:order val="2"/>
          <c:tx>
            <c:strRef>
              <c:f>spotřeby!$E$3</c:f>
              <c:strCache>
                <c:ptCount val="1"/>
                <c:pt idx="0">
                  <c:v>výpočtová spotřeba na vytápění (MWh)</c:v>
                </c:pt>
              </c:strCache>
            </c:strRef>
          </c:tx>
          <c:spPr>
            <a:ln w="15875" cap="rnd">
              <a:solidFill>
                <a:schemeClr val="accent3"/>
              </a:solidFill>
              <a:round/>
            </a:ln>
            <a:effectLst/>
          </c:spPr>
          <c:marker>
            <c:symbol val="none"/>
          </c:marker>
          <c:val>
            <c:numRef>
              <c:f>(spotřeby!$E$4:$E$15,spotřeby!$E$19:$E$78)</c:f>
              <c:numCache>
                <c:formatCode>#\ ##0.0</c:formatCode>
                <c:ptCount val="72"/>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02-E9B2-4D8D-AF97-185AFA8DEA3F}"/>
            </c:ext>
          </c:extLst>
        </c:ser>
        <c:dLbls>
          <c:showLegendKey val="0"/>
          <c:showVal val="0"/>
          <c:showCatName val="0"/>
          <c:showSerName val="0"/>
          <c:showPercent val="0"/>
          <c:showBubbleSize val="0"/>
        </c:dLbls>
        <c:marker val="1"/>
        <c:smooth val="0"/>
        <c:axId val="2009043999"/>
        <c:axId val="2009029023"/>
      </c:lineChart>
      <c:catAx>
        <c:axId val="2009043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cs-CZ"/>
          </a:p>
        </c:txPr>
        <c:crossAx val="2009029023"/>
        <c:crosses val="autoZero"/>
        <c:auto val="1"/>
        <c:lblAlgn val="ctr"/>
        <c:lblOffset val="100"/>
        <c:noMultiLvlLbl val="0"/>
      </c:catAx>
      <c:valAx>
        <c:axId val="20090290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cs-CZ" cap="none" baseline="0"/>
                  <a:t>MWh</a:t>
                </a:r>
              </a:p>
            </c:rich>
          </c:tx>
          <c:layout>
            <c:manualLayout>
              <c:xMode val="edge"/>
              <c:yMode val="edge"/>
              <c:x val="8.1951222030381323E-3"/>
              <c:y val="0.41096735273172547"/>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cs-CZ"/>
            </a:p>
          </c:txPr>
        </c:title>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cs-CZ"/>
          </a:p>
        </c:txPr>
        <c:crossAx val="2009043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50" workbookViewId="0"/>
  </sheetViews>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609598</xdr:colOff>
      <xdr:row>1</xdr:row>
      <xdr:rowOff>165100</xdr:rowOff>
    </xdr:from>
    <xdr:to>
      <xdr:col>18</xdr:col>
      <xdr:colOff>190500</xdr:colOff>
      <xdr:row>7</xdr:row>
      <xdr:rowOff>101600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609598" y="349250"/>
          <a:ext cx="10845802" cy="104140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200" b="1" i="0" u="sng" strike="noStrike">
              <a:solidFill>
                <a:schemeClr val="dk1"/>
              </a:solidFill>
              <a:effectLst/>
              <a:latin typeface="+mn-lt"/>
              <a:ea typeface="+mn-ea"/>
              <a:cs typeface="+mn-cs"/>
            </a:rPr>
            <a:t>Důležité upozornění: </a:t>
          </a:r>
          <a:r>
            <a:rPr lang="cs-CZ" sz="1200" b="1" i="0" u="none" strike="noStrike">
              <a:solidFill>
                <a:schemeClr val="dk1"/>
              </a:solidFill>
              <a:effectLst/>
              <a:latin typeface="+mn-lt"/>
              <a:ea typeface="+mn-ea"/>
              <a:cs typeface="+mn-cs"/>
            </a:rPr>
            <a:t>Tento zjednodušený nástroj slouží k</a:t>
          </a:r>
          <a:r>
            <a:rPr lang="cs-CZ" sz="1200" b="1" i="0" u="none" strike="noStrike" baseline="0">
              <a:solidFill>
                <a:schemeClr val="dk1"/>
              </a:solidFill>
              <a:effectLst/>
              <a:latin typeface="+mn-lt"/>
              <a:ea typeface="+mn-ea"/>
              <a:cs typeface="+mn-cs"/>
            </a:rPr>
            <a:t> orientačnímu </a:t>
          </a:r>
          <a:r>
            <a:rPr lang="cs-CZ" sz="1200" b="1" i="0" u="none" strike="noStrike">
              <a:solidFill>
                <a:schemeClr val="dk1"/>
              </a:solidFill>
              <a:effectLst/>
              <a:latin typeface="+mn-lt"/>
              <a:ea typeface="+mn-ea"/>
              <a:cs typeface="+mn-cs"/>
            </a:rPr>
            <a:t>vyhodnocování úspor energie na vytápění pro účely průběžné kontroly dosažení cílů v rámci projektů podpořených v OPŽP (osa 5) a nenahrazuje stanovisko energetického specialisty ani výstupy specializovaných výpočtových nástrojů.</a:t>
          </a:r>
          <a:r>
            <a:rPr lang="cs-CZ" sz="1200" b="1"/>
            <a:t> </a:t>
          </a:r>
        </a:p>
        <a:p>
          <a:r>
            <a:rPr lang="cs-CZ" sz="1200" b="1"/>
            <a:t>Výsledek je tím přesnější, čím přesněji je stanoven výchozí</a:t>
          </a:r>
          <a:r>
            <a:rPr lang="cs-CZ" sz="1200" b="1" baseline="0"/>
            <a:t> stav - výchozí upravená energetická bilance zohledňující případné změny v užívání budovy. </a:t>
          </a:r>
          <a:endParaRPr lang="cs-CZ" sz="1200" b="1"/>
        </a:p>
        <a:p>
          <a:endParaRPr lang="cs-CZ" sz="1200" b="1"/>
        </a:p>
        <a:p>
          <a:r>
            <a:rPr lang="cs-CZ" sz="1200" b="1"/>
            <a:t>Jedná</a:t>
          </a:r>
          <a:r>
            <a:rPr lang="cs-CZ" sz="1200" b="1" baseline="0"/>
            <a:t> se výlučně o monitoring a přepočet spotřeby energie na vytápění ! </a:t>
          </a:r>
          <a:endParaRPr lang="cs-CZ" sz="1200" b="1"/>
        </a:p>
      </xdr:txBody>
    </xdr:sp>
    <xdr:clientData/>
  </xdr:twoCellAnchor>
  <xdr:twoCellAnchor editAs="oneCell">
    <xdr:from>
      <xdr:col>1</xdr:col>
      <xdr:colOff>180975</xdr:colOff>
      <xdr:row>35</xdr:row>
      <xdr:rowOff>180975</xdr:rowOff>
    </xdr:from>
    <xdr:to>
      <xdr:col>15</xdr:col>
      <xdr:colOff>76200</xdr:colOff>
      <xdr:row>66</xdr:row>
      <xdr:rowOff>116356</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0575" y="7058025"/>
          <a:ext cx="8721725" cy="56440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83700" cy="5981700"/>
    <xdr:graphicFrame macro="">
      <xdr:nvGraphicFramePr>
        <xdr:cNvPr id="2" name="Graf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0.65862</cdr:x>
      <cdr:y>0.08741</cdr:y>
    </cdr:from>
    <cdr:to>
      <cdr:x>0.94921</cdr:x>
      <cdr:y>0.37009</cdr:y>
    </cdr:to>
    <cdr:sp macro="" textlink="">
      <cdr:nvSpPr>
        <cdr:cNvPr id="2" name="TextovéPole 1"/>
        <cdr:cNvSpPr txBox="1"/>
      </cdr:nvSpPr>
      <cdr:spPr>
        <a:xfrm xmlns:a="http://schemas.openxmlformats.org/drawingml/2006/main">
          <a:off x="6121400" y="524934"/>
          <a:ext cx="2700867" cy="16975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100">
              <a:solidFill>
                <a:schemeClr val="accent1">
                  <a:lumMod val="50000"/>
                </a:schemeClr>
              </a:solidFill>
            </a:rPr>
            <a:t>V grafu dochází k vizuálnímu porovnání oranžové a šedé křivky. </a:t>
          </a:r>
        </a:p>
        <a:p xmlns:a="http://schemas.openxmlformats.org/drawingml/2006/main">
          <a:endParaRPr lang="cs-CZ" sz="1100">
            <a:solidFill>
              <a:schemeClr val="accent1">
                <a:lumMod val="50000"/>
              </a:schemeClr>
            </a:solidFill>
          </a:endParaRPr>
        </a:p>
        <a:p xmlns:a="http://schemas.openxmlformats.org/drawingml/2006/main">
          <a:r>
            <a:rPr lang="cs-CZ" sz="1100">
              <a:solidFill>
                <a:schemeClr val="accent1">
                  <a:lumMod val="50000"/>
                </a:schemeClr>
              </a:solidFill>
            </a:rPr>
            <a:t>Pokud je oranžová křivka pod úrovní šedé či ji kopíruje,</a:t>
          </a:r>
          <a:r>
            <a:rPr lang="cs-CZ" sz="1100" baseline="0">
              <a:solidFill>
                <a:schemeClr val="accent1">
                  <a:lumMod val="50000"/>
                </a:schemeClr>
              </a:solidFill>
            </a:rPr>
            <a:t> je závazek plněn, případně plněn s rezervou.</a:t>
          </a:r>
        </a:p>
        <a:p xmlns:a="http://schemas.openxmlformats.org/drawingml/2006/main">
          <a:endParaRPr lang="cs-CZ" sz="1100" baseline="0">
            <a:solidFill>
              <a:schemeClr val="accent1">
                <a:lumMod val="50000"/>
              </a:schemeClr>
            </a:solidFill>
          </a:endParaRPr>
        </a:p>
        <a:p xmlns:a="http://schemas.openxmlformats.org/drawingml/2006/main">
          <a:r>
            <a:rPr lang="cs-CZ" sz="1100" baseline="0">
              <a:solidFill>
                <a:schemeClr val="accent1">
                  <a:lumMod val="50000"/>
                </a:schemeClr>
              </a:solidFill>
            </a:rPr>
            <a:t>Pokud je oranžová křivka nad úrovní šedé, není závazku dosahováno. </a:t>
          </a:r>
          <a:endParaRPr lang="cs-CZ" sz="1100">
            <a:solidFill>
              <a:schemeClr val="accent1">
                <a:lumMod val="50000"/>
              </a:schemeClr>
            </a:solidFill>
          </a:endParaRPr>
        </a:p>
      </cdr:txBody>
    </cdr:sp>
  </cdr:relSizeAnchor>
</c:userShape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G36"/>
  <sheetViews>
    <sheetView showGridLines="0" tabSelected="1" zoomScaleNormal="100" workbookViewId="0">
      <selection activeCell="O24" sqref="O24"/>
    </sheetView>
  </sheetViews>
  <sheetFormatPr defaultRowHeight="15" x14ac:dyDescent="0.25"/>
  <cols>
    <col min="2" max="2" width="2.85546875" customWidth="1"/>
    <col min="3" max="3" width="11.5703125" customWidth="1"/>
    <col min="4" max="4" width="12" customWidth="1"/>
    <col min="5" max="5" width="5.85546875" customWidth="1"/>
    <col min="6" max="6" width="11.5703125" customWidth="1"/>
    <col min="11" max="11" width="12.85546875" customWidth="1"/>
  </cols>
  <sheetData>
    <row r="9" spans="2:3" ht="23.25" x14ac:dyDescent="0.35">
      <c r="B9" s="19" t="s">
        <v>2</v>
      </c>
    </row>
    <row r="10" spans="2:3" ht="18.75" x14ac:dyDescent="0.3">
      <c r="B10" s="29" t="s">
        <v>35</v>
      </c>
    </row>
    <row r="11" spans="2:3" x14ac:dyDescent="0.25">
      <c r="B11" s="33" t="s">
        <v>30</v>
      </c>
      <c r="C11" t="s">
        <v>48</v>
      </c>
    </row>
    <row r="12" spans="2:3" x14ac:dyDescent="0.25">
      <c r="B12" s="33" t="s">
        <v>31</v>
      </c>
      <c r="C12" t="s">
        <v>41</v>
      </c>
    </row>
    <row r="13" spans="2:3" x14ac:dyDescent="0.25">
      <c r="B13" s="33" t="s">
        <v>3</v>
      </c>
      <c r="C13" t="s">
        <v>49</v>
      </c>
    </row>
    <row r="14" spans="2:3" x14ac:dyDescent="0.25">
      <c r="B14" s="33" t="s">
        <v>4</v>
      </c>
      <c r="C14" t="s">
        <v>28</v>
      </c>
    </row>
    <row r="16" spans="2:3" ht="18.75" x14ac:dyDescent="0.3">
      <c r="B16" s="29" t="s">
        <v>29</v>
      </c>
    </row>
    <row r="17" spans="2:7" x14ac:dyDescent="0.25">
      <c r="B17" s="20" t="s">
        <v>30</v>
      </c>
      <c r="C17" t="s">
        <v>32</v>
      </c>
    </row>
    <row r="18" spans="2:7" x14ac:dyDescent="0.25">
      <c r="B18" s="20" t="s">
        <v>31</v>
      </c>
      <c r="C18" t="s">
        <v>44</v>
      </c>
    </row>
    <row r="20" spans="2:7" ht="18.75" x14ac:dyDescent="0.3">
      <c r="B20" s="29" t="s">
        <v>40</v>
      </c>
    </row>
    <row r="21" spans="2:7" x14ac:dyDescent="0.25">
      <c r="C21" s="4"/>
      <c r="D21" s="34" t="s">
        <v>16</v>
      </c>
    </row>
    <row r="22" spans="2:7" x14ac:dyDescent="0.25">
      <c r="C22" s="6"/>
      <c r="D22" s="34" t="s">
        <v>17</v>
      </c>
    </row>
    <row r="24" spans="2:7" ht="18.75" x14ac:dyDescent="0.3">
      <c r="B24" s="29" t="s">
        <v>36</v>
      </c>
    </row>
    <row r="25" spans="2:7" x14ac:dyDescent="0.25">
      <c r="C25" t="s">
        <v>22</v>
      </c>
      <c r="D25" s="20" t="s">
        <v>21</v>
      </c>
    </row>
    <row r="26" spans="2:7" x14ac:dyDescent="0.25">
      <c r="C26" t="s">
        <v>23</v>
      </c>
      <c r="D26" s="20" t="s">
        <v>24</v>
      </c>
    </row>
    <row r="27" spans="2:7" ht="15.75" thickBot="1" x14ac:dyDescent="0.3">
      <c r="D27" s="20"/>
    </row>
    <row r="28" spans="2:7" ht="18.75" x14ac:dyDescent="0.3">
      <c r="B28" s="30" t="s">
        <v>39</v>
      </c>
      <c r="C28" s="21"/>
      <c r="D28" s="21"/>
      <c r="E28" s="21"/>
      <c r="F28" s="21"/>
      <c r="G28" s="22"/>
    </row>
    <row r="29" spans="2:7" x14ac:dyDescent="0.25">
      <c r="B29" s="28"/>
      <c r="G29" s="24"/>
    </row>
    <row r="30" spans="2:7" x14ac:dyDescent="0.25">
      <c r="B30" s="23"/>
      <c r="C30" s="62" t="s">
        <v>37</v>
      </c>
      <c r="D30" s="62"/>
      <c r="E30" s="62"/>
      <c r="F30" s="60"/>
      <c r="G30" s="31"/>
    </row>
    <row r="31" spans="2:7" x14ac:dyDescent="0.25">
      <c r="B31" s="23"/>
      <c r="C31" s="14" t="s">
        <v>34</v>
      </c>
      <c r="D31" s="14"/>
      <c r="E31" s="14"/>
      <c r="F31" s="60"/>
      <c r="G31" s="31"/>
    </row>
    <row r="32" spans="2:7" x14ac:dyDescent="0.25">
      <c r="B32" s="23"/>
      <c r="C32" s="62" t="s">
        <v>38</v>
      </c>
      <c r="D32" s="62"/>
      <c r="E32" s="62"/>
      <c r="F32" s="61"/>
      <c r="G32" s="31" t="s">
        <v>13</v>
      </c>
    </row>
    <row r="33" spans="2:7" ht="15.75" thickBot="1" x14ac:dyDescent="0.3">
      <c r="B33" s="25"/>
      <c r="C33" s="26"/>
      <c r="D33" s="26"/>
      <c r="E33" s="26"/>
      <c r="F33" s="26"/>
      <c r="G33" s="27"/>
    </row>
    <row r="34" spans="2:7" x14ac:dyDescent="0.25">
      <c r="C34" s="2"/>
    </row>
    <row r="35" spans="2:7" ht="18.75" x14ac:dyDescent="0.3">
      <c r="B35" s="29" t="s">
        <v>42</v>
      </c>
    </row>
    <row r="36" spans="2:7" x14ac:dyDescent="0.25">
      <c r="C36" t="s">
        <v>50</v>
      </c>
    </row>
  </sheetData>
  <sheetProtection algorithmName="SHA-512" hashValue="wgGXfygJRoW3ykogMuRFFTK3L8uIl4e1Ca4yw/4u8ChdHZk4kzRAwT3Qgd0LFwUzQD2ddonfhTRNghAaCYuB5A==" saltValue="TKq0BoNrWwaXIhnUBEAVwA==" spinCount="100000" sheet="1" objects="1" scenarios="1"/>
  <mergeCells count="2">
    <mergeCell ref="C32:E32"/>
    <mergeCell ref="C30:E30"/>
  </mergeCell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79"/>
  <sheetViews>
    <sheetView showGridLines="0" workbookViewId="0">
      <selection activeCell="F20" sqref="F20"/>
    </sheetView>
  </sheetViews>
  <sheetFormatPr defaultRowHeight="15" x14ac:dyDescent="0.25"/>
  <cols>
    <col min="2" max="2" width="21.85546875" customWidth="1"/>
    <col min="3" max="3" width="13.140625" customWidth="1"/>
    <col min="4" max="4" width="12.42578125" customWidth="1"/>
    <col min="5" max="5" width="12" customWidth="1"/>
    <col min="6" max="6" width="10.7109375" customWidth="1"/>
    <col min="7" max="7" width="3.42578125" customWidth="1"/>
    <col min="8" max="8" width="15.42578125" bestFit="1" customWidth="1"/>
    <col min="9" max="9" width="15.42578125" customWidth="1"/>
  </cols>
  <sheetData>
    <row r="1" spans="2:13" ht="15.75" thickBot="1" x14ac:dyDescent="0.3"/>
    <row r="2" spans="2:13" ht="19.5" thickBot="1" x14ac:dyDescent="0.35">
      <c r="B2" s="63" t="s">
        <v>47</v>
      </c>
      <c r="C2" s="64"/>
      <c r="D2" s="64"/>
      <c r="E2" s="64"/>
      <c r="F2" s="65"/>
      <c r="G2" s="45"/>
      <c r="H2" s="52" t="s">
        <v>51</v>
      </c>
      <c r="I2" s="41"/>
    </row>
    <row r="3" spans="2:13" ht="30" x14ac:dyDescent="0.25">
      <c r="B3" s="11" t="s">
        <v>1</v>
      </c>
      <c r="C3" s="10" t="s">
        <v>10</v>
      </c>
      <c r="D3" s="10" t="s">
        <v>11</v>
      </c>
      <c r="E3" s="10" t="s">
        <v>12</v>
      </c>
      <c r="F3" s="35" t="s">
        <v>33</v>
      </c>
      <c r="G3" s="46"/>
      <c r="H3" s="10" t="s">
        <v>18</v>
      </c>
      <c r="J3" s="72" t="s">
        <v>27</v>
      </c>
      <c r="K3" s="72"/>
    </row>
    <row r="4" spans="2:13" x14ac:dyDescent="0.25">
      <c r="B4" s="12" t="str">
        <f>spotřeby!B4</f>
        <v>leden</v>
      </c>
      <c r="C4" s="54"/>
      <c r="D4" s="54"/>
      <c r="E4" s="13">
        <f>D4*('návod k použití'!$F$32-C4)</f>
        <v>0</v>
      </c>
      <c r="F4" s="36" t="e">
        <f t="shared" ref="F4:F15" si="0">+E4/$E$16</f>
        <v>#DIV/0!</v>
      </c>
      <c r="G4" s="47"/>
      <c r="H4" s="55">
        <v>1</v>
      </c>
      <c r="I4" s="17"/>
      <c r="J4" s="69" t="s">
        <v>16</v>
      </c>
      <c r="K4" s="70"/>
      <c r="M4" s="15"/>
    </row>
    <row r="5" spans="2:13" x14ac:dyDescent="0.25">
      <c r="B5" s="12" t="str">
        <f>spotřeby!B5</f>
        <v>únor</v>
      </c>
      <c r="C5" s="54"/>
      <c r="D5" s="54"/>
      <c r="E5" s="13">
        <f>D5*('návod k použití'!$F$32-C5)</f>
        <v>0</v>
      </c>
      <c r="F5" s="36" t="e">
        <f t="shared" si="0"/>
        <v>#DIV/0!</v>
      </c>
      <c r="G5" s="47"/>
      <c r="H5" s="55">
        <v>1</v>
      </c>
      <c r="I5" s="18"/>
      <c r="J5" s="71" t="s">
        <v>17</v>
      </c>
      <c r="K5" s="70"/>
      <c r="M5" s="15"/>
    </row>
    <row r="6" spans="2:13" x14ac:dyDescent="0.25">
      <c r="B6" s="12" t="str">
        <f>spotřeby!B6</f>
        <v>březen</v>
      </c>
      <c r="C6" s="54"/>
      <c r="D6" s="54"/>
      <c r="E6" s="13">
        <f>D6*('návod k použití'!$F$32-C6)</f>
        <v>0</v>
      </c>
      <c r="F6" s="36" t="e">
        <f t="shared" si="0"/>
        <v>#DIV/0!</v>
      </c>
      <c r="G6" s="47"/>
      <c r="H6" s="55">
        <v>1</v>
      </c>
      <c r="I6" s="18"/>
      <c r="M6" s="15"/>
    </row>
    <row r="7" spans="2:13" x14ac:dyDescent="0.25">
      <c r="B7" s="12" t="str">
        <f>spotřeby!B7</f>
        <v>duben</v>
      </c>
      <c r="C7" s="54"/>
      <c r="D7" s="54"/>
      <c r="E7" s="13">
        <f>D7*('návod k použití'!$F$32-C7)</f>
        <v>0</v>
      </c>
      <c r="F7" s="36" t="e">
        <f t="shared" si="0"/>
        <v>#DIV/0!</v>
      </c>
      <c r="G7" s="47"/>
      <c r="H7" s="55">
        <v>1</v>
      </c>
      <c r="I7" s="18"/>
      <c r="M7" s="15"/>
    </row>
    <row r="8" spans="2:13" x14ac:dyDescent="0.25">
      <c r="B8" s="12" t="str">
        <f>spotřeby!B8</f>
        <v>květen</v>
      </c>
      <c r="C8" s="54"/>
      <c r="D8" s="54"/>
      <c r="E8" s="13">
        <f>D8*('návod k použití'!$F$32-C8)</f>
        <v>0</v>
      </c>
      <c r="F8" s="36" t="e">
        <f t="shared" si="0"/>
        <v>#DIV/0!</v>
      </c>
      <c r="G8" s="47"/>
      <c r="H8" s="55">
        <v>1</v>
      </c>
      <c r="I8" s="18"/>
      <c r="M8" s="15"/>
    </row>
    <row r="9" spans="2:13" x14ac:dyDescent="0.25">
      <c r="B9" s="12" t="str">
        <f>spotřeby!B9</f>
        <v>červen</v>
      </c>
      <c r="C9" s="54"/>
      <c r="D9" s="54"/>
      <c r="E9" s="13">
        <f>D9*('návod k použití'!$F$32-C9)</f>
        <v>0</v>
      </c>
      <c r="F9" s="36" t="e">
        <f t="shared" si="0"/>
        <v>#DIV/0!</v>
      </c>
      <c r="G9" s="47"/>
      <c r="H9" s="55">
        <v>1</v>
      </c>
      <c r="I9" s="18"/>
      <c r="M9" s="15"/>
    </row>
    <row r="10" spans="2:13" x14ac:dyDescent="0.25">
      <c r="B10" s="12" t="str">
        <f>spotřeby!B10</f>
        <v>červenec</v>
      </c>
      <c r="C10" s="54"/>
      <c r="D10" s="54"/>
      <c r="E10" s="13">
        <f>D10*('návod k použití'!$F$32-C10)</f>
        <v>0</v>
      </c>
      <c r="F10" s="36" t="e">
        <f t="shared" si="0"/>
        <v>#DIV/0!</v>
      </c>
      <c r="G10" s="47"/>
      <c r="H10" s="55">
        <v>1</v>
      </c>
      <c r="I10" s="18"/>
      <c r="M10" s="15"/>
    </row>
    <row r="11" spans="2:13" x14ac:dyDescent="0.25">
      <c r="B11" s="12" t="str">
        <f>spotřeby!B11</f>
        <v>srpen</v>
      </c>
      <c r="C11" s="54"/>
      <c r="D11" s="54"/>
      <c r="E11" s="13">
        <f>D11*('návod k použití'!$F$32-C11)</f>
        <v>0</v>
      </c>
      <c r="F11" s="36" t="e">
        <f t="shared" si="0"/>
        <v>#DIV/0!</v>
      </c>
      <c r="G11" s="47"/>
      <c r="H11" s="55">
        <v>1</v>
      </c>
      <c r="I11" s="18"/>
      <c r="M11" s="15"/>
    </row>
    <row r="12" spans="2:13" x14ac:dyDescent="0.25">
      <c r="B12" s="12" t="str">
        <f>spotřeby!B12</f>
        <v>září</v>
      </c>
      <c r="C12" s="54"/>
      <c r="D12" s="54"/>
      <c r="E12" s="13">
        <f>D12*('návod k použití'!$F$32-C12)</f>
        <v>0</v>
      </c>
      <c r="F12" s="36" t="e">
        <f t="shared" si="0"/>
        <v>#DIV/0!</v>
      </c>
      <c r="G12" s="47"/>
      <c r="H12" s="55">
        <v>1</v>
      </c>
      <c r="I12" s="18"/>
      <c r="M12" s="15"/>
    </row>
    <row r="13" spans="2:13" x14ac:dyDescent="0.25">
      <c r="B13" s="12" t="str">
        <f>spotřeby!B13</f>
        <v>říjen</v>
      </c>
      <c r="C13" s="54"/>
      <c r="D13" s="54"/>
      <c r="E13" s="13">
        <f>D13*('návod k použití'!$F$32-C13)</f>
        <v>0</v>
      </c>
      <c r="F13" s="36" t="e">
        <f t="shared" si="0"/>
        <v>#DIV/0!</v>
      </c>
      <c r="G13" s="47"/>
      <c r="H13" s="55">
        <v>1</v>
      </c>
      <c r="I13" s="18"/>
      <c r="M13" s="15"/>
    </row>
    <row r="14" spans="2:13" x14ac:dyDescent="0.25">
      <c r="B14" s="12" t="str">
        <f>spotřeby!B14</f>
        <v>listopad</v>
      </c>
      <c r="C14" s="54"/>
      <c r="D14" s="54"/>
      <c r="E14" s="13">
        <f>D14*('návod k použití'!$F$32-C14)</f>
        <v>0</v>
      </c>
      <c r="F14" s="36" t="e">
        <f t="shared" si="0"/>
        <v>#DIV/0!</v>
      </c>
      <c r="G14" s="47"/>
      <c r="H14" s="55">
        <v>1</v>
      </c>
      <c r="I14" s="17"/>
      <c r="M14" s="15"/>
    </row>
    <row r="15" spans="2:13" x14ac:dyDescent="0.25">
      <c r="B15" s="12" t="str">
        <f>spotřeby!B15</f>
        <v>prosinec</v>
      </c>
      <c r="C15" s="54"/>
      <c r="D15" s="54"/>
      <c r="E15" s="13">
        <f>D15*('návod k použití'!$F$32-C15)</f>
        <v>0</v>
      </c>
      <c r="F15" s="36" t="e">
        <f t="shared" si="0"/>
        <v>#DIV/0!</v>
      </c>
      <c r="G15" s="47"/>
      <c r="H15" s="55">
        <v>1</v>
      </c>
      <c r="I15" s="17"/>
      <c r="M15" s="15"/>
    </row>
    <row r="16" spans="2:13" hidden="1" x14ac:dyDescent="0.25">
      <c r="B16" s="37" t="s">
        <v>26</v>
      </c>
      <c r="C16" s="38"/>
      <c r="D16" s="38"/>
      <c r="E16" s="39">
        <f>SUM(E4:E15)</f>
        <v>0</v>
      </c>
      <c r="F16" s="40"/>
      <c r="G16" s="48"/>
      <c r="H16" s="53">
        <v>1</v>
      </c>
      <c r="I16" s="17"/>
      <c r="M16" s="15"/>
    </row>
    <row r="17" spans="2:13" ht="15.75" thickBot="1" x14ac:dyDescent="0.3">
      <c r="M17" s="16"/>
    </row>
    <row r="18" spans="2:13" ht="20.25" thickBot="1" x14ac:dyDescent="0.35">
      <c r="B18" s="66" t="s">
        <v>25</v>
      </c>
      <c r="C18" s="67"/>
      <c r="D18" s="67"/>
      <c r="E18" s="67"/>
      <c r="F18" s="68"/>
      <c r="G18" s="49"/>
    </row>
    <row r="19" spans="2:13" ht="30" x14ac:dyDescent="0.25">
      <c r="B19" s="9" t="s">
        <v>1</v>
      </c>
      <c r="C19" s="10" t="s">
        <v>10</v>
      </c>
      <c r="D19" s="10" t="s">
        <v>11</v>
      </c>
      <c r="E19" s="3" t="s">
        <v>12</v>
      </c>
      <c r="F19" s="3" t="s">
        <v>18</v>
      </c>
      <c r="G19" s="50"/>
    </row>
    <row r="20" spans="2:13" x14ac:dyDescent="0.25">
      <c r="B20" s="12">
        <f>spotřeby!B19</f>
        <v>31</v>
      </c>
      <c r="C20" s="54"/>
      <c r="D20" s="54"/>
      <c r="E20" s="13">
        <f>D20*('návod k použití'!$F$32-C20)</f>
        <v>0</v>
      </c>
      <c r="F20" s="8">
        <f>IFERROR(E20/'klimatická data'!E4,1)</f>
        <v>1</v>
      </c>
      <c r="G20" s="51"/>
      <c r="H20" s="17"/>
      <c r="I20" s="17"/>
      <c r="M20" s="15"/>
    </row>
    <row r="21" spans="2:13" x14ac:dyDescent="0.25">
      <c r="B21" s="12">
        <f>spotřeby!B20</f>
        <v>59</v>
      </c>
      <c r="C21" s="54"/>
      <c r="D21" s="54"/>
      <c r="E21" s="13">
        <f>D21*('návod k použití'!$F$32-C21)</f>
        <v>0</v>
      </c>
      <c r="F21" s="8">
        <f>IFERROR(E21/'klimatická data'!E5,1)</f>
        <v>1</v>
      </c>
      <c r="G21" s="51"/>
      <c r="H21" s="18"/>
      <c r="I21" s="18"/>
      <c r="M21" s="15"/>
    </row>
    <row r="22" spans="2:13" x14ac:dyDescent="0.25">
      <c r="B22" s="12">
        <f>spotřeby!B21</f>
        <v>88</v>
      </c>
      <c r="C22" s="54"/>
      <c r="D22" s="54"/>
      <c r="E22" s="13">
        <f>D22*('návod k použití'!$F$32-C22)</f>
        <v>0</v>
      </c>
      <c r="F22" s="8">
        <f>IFERROR(E22/'klimatická data'!E6,1)</f>
        <v>1</v>
      </c>
      <c r="G22" s="51"/>
      <c r="H22" s="18"/>
      <c r="I22" s="18"/>
      <c r="M22" s="15"/>
    </row>
    <row r="23" spans="2:13" x14ac:dyDescent="0.25">
      <c r="B23" s="12">
        <f>spotřeby!B22</f>
        <v>119</v>
      </c>
      <c r="C23" s="54"/>
      <c r="D23" s="54"/>
      <c r="E23" s="13">
        <f>D23*('návod k použití'!$F$32-C23)</f>
        <v>0</v>
      </c>
      <c r="F23" s="8">
        <f>IFERROR(E23/'klimatická data'!E7,1)</f>
        <v>1</v>
      </c>
      <c r="G23" s="51"/>
      <c r="H23" s="18"/>
      <c r="I23" s="18"/>
      <c r="M23" s="15"/>
    </row>
    <row r="24" spans="2:13" x14ac:dyDescent="0.25">
      <c r="B24" s="12">
        <f>spotřeby!B23</f>
        <v>149</v>
      </c>
      <c r="C24" s="54"/>
      <c r="D24" s="54"/>
      <c r="E24" s="13">
        <f>D24*('návod k použití'!$F$32-C24)</f>
        <v>0</v>
      </c>
      <c r="F24" s="8">
        <f>IFERROR(E24/'klimatická data'!E8,1)</f>
        <v>1</v>
      </c>
      <c r="G24" s="51"/>
      <c r="H24" s="18"/>
      <c r="I24" s="18"/>
      <c r="M24" s="15"/>
    </row>
    <row r="25" spans="2:13" x14ac:dyDescent="0.25">
      <c r="B25" s="12">
        <f>spotřeby!B24</f>
        <v>180</v>
      </c>
      <c r="C25" s="54"/>
      <c r="D25" s="54"/>
      <c r="E25" s="13">
        <f>D25*('návod k použití'!$F$32-C25)</f>
        <v>0</v>
      </c>
      <c r="F25" s="8">
        <f>IFERROR(E25/'klimatická data'!E9,1)</f>
        <v>1</v>
      </c>
      <c r="G25" s="51"/>
      <c r="H25" s="18"/>
      <c r="I25" s="18"/>
      <c r="M25" s="15"/>
    </row>
    <row r="26" spans="2:13" x14ac:dyDescent="0.25">
      <c r="B26" s="12">
        <f>spotřeby!B25</f>
        <v>210</v>
      </c>
      <c r="C26" s="54"/>
      <c r="D26" s="54"/>
      <c r="E26" s="13">
        <f>D26*('návod k použití'!$F$32-C26)</f>
        <v>0</v>
      </c>
      <c r="F26" s="8">
        <f>IFERROR(E26/'klimatická data'!E10,1)</f>
        <v>1</v>
      </c>
      <c r="G26" s="51"/>
      <c r="H26" s="18"/>
      <c r="I26" s="18"/>
      <c r="M26" s="15"/>
    </row>
    <row r="27" spans="2:13" x14ac:dyDescent="0.25">
      <c r="B27" s="12">
        <f>spotřeby!B26</f>
        <v>241</v>
      </c>
      <c r="C27" s="54"/>
      <c r="D27" s="54"/>
      <c r="E27" s="13">
        <f>D27*('návod k použití'!$F$32-C27)</f>
        <v>0</v>
      </c>
      <c r="F27" s="8">
        <f>IFERROR(E27/'klimatická data'!E11,1)</f>
        <v>1</v>
      </c>
      <c r="G27" s="51"/>
      <c r="H27" s="18"/>
      <c r="I27" s="18"/>
      <c r="M27" s="15"/>
    </row>
    <row r="28" spans="2:13" x14ac:dyDescent="0.25">
      <c r="B28" s="12">
        <f>spotřeby!B27</f>
        <v>272</v>
      </c>
      <c r="C28" s="54"/>
      <c r="D28" s="54"/>
      <c r="E28" s="13">
        <f>D28*('návod k použití'!$F$32-C28)</f>
        <v>0</v>
      </c>
      <c r="F28" s="8">
        <f>IFERROR(E28/'klimatická data'!E12,1)</f>
        <v>1</v>
      </c>
      <c r="G28" s="51"/>
      <c r="H28" s="18"/>
      <c r="I28" s="18"/>
      <c r="M28" s="15"/>
    </row>
    <row r="29" spans="2:13" x14ac:dyDescent="0.25">
      <c r="B29" s="12">
        <f>spotřeby!B28</f>
        <v>302</v>
      </c>
      <c r="C29" s="54"/>
      <c r="D29" s="54"/>
      <c r="E29" s="13">
        <f>D29*('návod k použití'!$F$32-C29)</f>
        <v>0</v>
      </c>
      <c r="F29" s="8">
        <f>IFERROR(E29/'klimatická data'!E13,1)</f>
        <v>1</v>
      </c>
      <c r="G29" s="51"/>
      <c r="H29" s="18"/>
      <c r="I29" s="18"/>
      <c r="M29" s="15"/>
    </row>
    <row r="30" spans="2:13" x14ac:dyDescent="0.25">
      <c r="B30" s="12">
        <f>spotřeby!B29</f>
        <v>333</v>
      </c>
      <c r="C30" s="54"/>
      <c r="D30" s="54"/>
      <c r="E30" s="13">
        <f>D30*('návod k použití'!$F$32-C30)</f>
        <v>0</v>
      </c>
      <c r="F30" s="8">
        <f>IFERROR(E30/'klimatická data'!E14,1)</f>
        <v>1</v>
      </c>
      <c r="G30" s="51"/>
      <c r="H30" s="17"/>
      <c r="I30" s="17"/>
      <c r="M30" s="15"/>
    </row>
    <row r="31" spans="2:13" x14ac:dyDescent="0.25">
      <c r="B31" s="12">
        <f>spotřeby!B30</f>
        <v>363</v>
      </c>
      <c r="C31" s="54"/>
      <c r="D31" s="54"/>
      <c r="E31" s="13">
        <f>D31*('návod k použití'!$F$32-C31)</f>
        <v>0</v>
      </c>
      <c r="F31" s="8">
        <f>IFERROR(E31/'klimatická data'!E15,1)</f>
        <v>1</v>
      </c>
      <c r="G31" s="51"/>
      <c r="H31" s="17"/>
      <c r="I31" s="17"/>
      <c r="M31" s="15"/>
    </row>
    <row r="32" spans="2:13" x14ac:dyDescent="0.25">
      <c r="B32" s="12">
        <f>spotřeby!B31</f>
        <v>394</v>
      </c>
      <c r="C32" s="54"/>
      <c r="D32" s="54"/>
      <c r="E32" s="13">
        <f>D32*('návod k použití'!$F$32-C32)</f>
        <v>0</v>
      </c>
      <c r="F32" s="8">
        <f>IFERROR(E32/'klimatická data'!E4,1)</f>
        <v>1</v>
      </c>
      <c r="G32" s="51"/>
      <c r="H32" s="17"/>
      <c r="I32" s="17"/>
      <c r="M32" s="15"/>
    </row>
    <row r="33" spans="2:13" x14ac:dyDescent="0.25">
      <c r="B33" s="12">
        <f>spotřeby!B32</f>
        <v>425</v>
      </c>
      <c r="C33" s="54"/>
      <c r="D33" s="54"/>
      <c r="E33" s="13">
        <f>D33*('návod k použití'!$F$32-C33)</f>
        <v>0</v>
      </c>
      <c r="F33" s="8">
        <f>IFERROR(E33/'klimatická data'!E5,1)</f>
        <v>1</v>
      </c>
      <c r="G33" s="51"/>
      <c r="H33" s="18"/>
      <c r="I33" s="18"/>
      <c r="M33" s="15"/>
    </row>
    <row r="34" spans="2:13" x14ac:dyDescent="0.25">
      <c r="B34" s="12">
        <f>spotřeby!B33</f>
        <v>453</v>
      </c>
      <c r="C34" s="54"/>
      <c r="D34" s="54"/>
      <c r="E34" s="13">
        <f>D34*('návod k použití'!$F$32-C34)</f>
        <v>0</v>
      </c>
      <c r="F34" s="8">
        <f>IFERROR(E34/'klimatická data'!E6,1)</f>
        <v>1</v>
      </c>
      <c r="G34" s="51"/>
      <c r="H34" s="18"/>
      <c r="I34" s="18"/>
      <c r="M34" s="15"/>
    </row>
    <row r="35" spans="2:13" x14ac:dyDescent="0.25">
      <c r="B35" s="12">
        <f>spotřeby!B34</f>
        <v>484</v>
      </c>
      <c r="C35" s="54"/>
      <c r="D35" s="54"/>
      <c r="E35" s="13">
        <f>D35*('návod k použití'!$F$32-C35)</f>
        <v>0</v>
      </c>
      <c r="F35" s="8">
        <f>IFERROR(E35/'klimatická data'!E7,1)</f>
        <v>1</v>
      </c>
      <c r="G35" s="51"/>
      <c r="H35" s="18"/>
      <c r="I35" s="18"/>
      <c r="M35" s="15"/>
    </row>
    <row r="36" spans="2:13" x14ac:dyDescent="0.25">
      <c r="B36" s="12">
        <f>spotřeby!B35</f>
        <v>514</v>
      </c>
      <c r="C36" s="54"/>
      <c r="D36" s="54"/>
      <c r="E36" s="13">
        <f>D36*('návod k použití'!$F$32-C36)</f>
        <v>0</v>
      </c>
      <c r="F36" s="8">
        <f>IFERROR(E36/'klimatická data'!E8,1)</f>
        <v>1</v>
      </c>
      <c r="G36" s="51"/>
      <c r="H36" s="18"/>
      <c r="I36" s="18"/>
      <c r="M36" s="15"/>
    </row>
    <row r="37" spans="2:13" x14ac:dyDescent="0.25">
      <c r="B37" s="12">
        <f>spotřeby!B36</f>
        <v>545</v>
      </c>
      <c r="C37" s="54"/>
      <c r="D37" s="54"/>
      <c r="E37" s="13">
        <f>D37*('návod k použití'!$F$32-C37)</f>
        <v>0</v>
      </c>
      <c r="F37" s="8">
        <f>IFERROR(E37/'klimatická data'!E9,1)</f>
        <v>1</v>
      </c>
      <c r="G37" s="51"/>
      <c r="H37" s="18"/>
      <c r="I37" s="18"/>
      <c r="M37" s="15"/>
    </row>
    <row r="38" spans="2:13" x14ac:dyDescent="0.25">
      <c r="B38" s="12">
        <f>spotřeby!B37</f>
        <v>575</v>
      </c>
      <c r="C38" s="54"/>
      <c r="D38" s="54"/>
      <c r="E38" s="13">
        <f>D38*('návod k použití'!$F$32-C38)</f>
        <v>0</v>
      </c>
      <c r="F38" s="8">
        <f>IFERROR(E38/'klimatická data'!E10,1)</f>
        <v>1</v>
      </c>
      <c r="G38" s="51"/>
      <c r="H38" s="18"/>
      <c r="I38" s="18"/>
      <c r="M38" s="15"/>
    </row>
    <row r="39" spans="2:13" x14ac:dyDescent="0.25">
      <c r="B39" s="12">
        <f>spotřeby!B38</f>
        <v>606</v>
      </c>
      <c r="C39" s="54"/>
      <c r="D39" s="54"/>
      <c r="E39" s="13">
        <f>D39*('návod k použití'!$F$32-C39)</f>
        <v>0</v>
      </c>
      <c r="F39" s="8">
        <f>IFERROR(E39/'klimatická data'!E11,1)</f>
        <v>1</v>
      </c>
      <c r="G39" s="51"/>
      <c r="H39" s="18"/>
      <c r="I39" s="18"/>
      <c r="M39" s="15"/>
    </row>
    <row r="40" spans="2:13" x14ac:dyDescent="0.25">
      <c r="B40" s="12">
        <f>spotřeby!B39</f>
        <v>637</v>
      </c>
      <c r="C40" s="54"/>
      <c r="D40" s="54"/>
      <c r="E40" s="13">
        <f>D40*('návod k použití'!$F$32-C40)</f>
        <v>0</v>
      </c>
      <c r="F40" s="8">
        <f>IFERROR(E40/'klimatická data'!E12,1)</f>
        <v>1</v>
      </c>
      <c r="G40" s="51"/>
      <c r="H40" s="18"/>
      <c r="I40" s="18"/>
      <c r="M40" s="15"/>
    </row>
    <row r="41" spans="2:13" x14ac:dyDescent="0.25">
      <c r="B41" s="12">
        <f>spotřeby!B40</f>
        <v>667</v>
      </c>
      <c r="C41" s="54"/>
      <c r="D41" s="54"/>
      <c r="E41" s="13">
        <f>D41*('návod k použití'!$F$32-C41)</f>
        <v>0</v>
      </c>
      <c r="F41" s="8">
        <f>IFERROR(E41/'klimatická data'!E13,1)</f>
        <v>1</v>
      </c>
      <c r="G41" s="51"/>
      <c r="H41" s="18"/>
      <c r="I41" s="18"/>
      <c r="M41" s="15"/>
    </row>
    <row r="42" spans="2:13" x14ac:dyDescent="0.25">
      <c r="B42" s="12">
        <f>spotřeby!B41</f>
        <v>698</v>
      </c>
      <c r="C42" s="54"/>
      <c r="D42" s="54"/>
      <c r="E42" s="13">
        <f>D42*('návod k použití'!$F$32-C42)</f>
        <v>0</v>
      </c>
      <c r="F42" s="8">
        <f>IFERROR(E42/'klimatická data'!E14,1)</f>
        <v>1</v>
      </c>
      <c r="G42" s="51"/>
      <c r="H42" s="17"/>
      <c r="I42" s="17"/>
      <c r="M42" s="15"/>
    </row>
    <row r="43" spans="2:13" x14ac:dyDescent="0.25">
      <c r="B43" s="12">
        <f>spotřeby!B42</f>
        <v>728</v>
      </c>
      <c r="C43" s="54"/>
      <c r="D43" s="54"/>
      <c r="E43" s="13">
        <f>D43*('návod k použití'!$F$32-C43)</f>
        <v>0</v>
      </c>
      <c r="F43" s="8">
        <f>IFERROR(E43/'klimatická data'!E15,1)</f>
        <v>1</v>
      </c>
      <c r="G43" s="51"/>
      <c r="H43" s="17"/>
      <c r="I43" s="17"/>
      <c r="M43" s="15"/>
    </row>
    <row r="44" spans="2:13" x14ac:dyDescent="0.25">
      <c r="B44" s="12">
        <f>spotřeby!B43</f>
        <v>759</v>
      </c>
      <c r="C44" s="54"/>
      <c r="D44" s="54"/>
      <c r="E44" s="13">
        <f>D44*('návod k použití'!$F$32-C44)</f>
        <v>0</v>
      </c>
      <c r="F44" s="8">
        <f>IFERROR(E44/'klimatická data'!E4,1)</f>
        <v>1</v>
      </c>
      <c r="G44" s="51"/>
      <c r="H44" s="17"/>
      <c r="I44" s="17"/>
      <c r="M44" s="15"/>
    </row>
    <row r="45" spans="2:13" x14ac:dyDescent="0.25">
      <c r="B45" s="12">
        <f>spotřeby!B44</f>
        <v>790</v>
      </c>
      <c r="C45" s="54"/>
      <c r="D45" s="54"/>
      <c r="E45" s="13">
        <f>D45*('návod k použití'!$F$32-C45)</f>
        <v>0</v>
      </c>
      <c r="F45" s="8">
        <f>IFERROR(E45/'klimatická data'!E5,1)</f>
        <v>1</v>
      </c>
      <c r="G45" s="51"/>
      <c r="H45" s="18"/>
      <c r="I45" s="18"/>
      <c r="M45" s="15"/>
    </row>
    <row r="46" spans="2:13" x14ac:dyDescent="0.25">
      <c r="B46" s="12">
        <f>spotřeby!B45</f>
        <v>818</v>
      </c>
      <c r="C46" s="54"/>
      <c r="D46" s="54"/>
      <c r="E46" s="13">
        <f>D46*('návod k použití'!$F$32-C46)</f>
        <v>0</v>
      </c>
      <c r="F46" s="8">
        <f>IFERROR(E46/'klimatická data'!E6,1)</f>
        <v>1</v>
      </c>
      <c r="G46" s="51"/>
      <c r="H46" s="18"/>
      <c r="I46" s="18"/>
      <c r="M46" s="15"/>
    </row>
    <row r="47" spans="2:13" x14ac:dyDescent="0.25">
      <c r="B47" s="12">
        <f>spotřeby!B46</f>
        <v>849</v>
      </c>
      <c r="C47" s="54"/>
      <c r="D47" s="54"/>
      <c r="E47" s="13">
        <f>D47*('návod k použití'!$F$32-C47)</f>
        <v>0</v>
      </c>
      <c r="F47" s="8">
        <f>IFERROR(E47/'klimatická data'!E7,1)</f>
        <v>1</v>
      </c>
      <c r="G47" s="51"/>
      <c r="H47" s="18"/>
      <c r="I47" s="18"/>
      <c r="M47" s="15"/>
    </row>
    <row r="48" spans="2:13" x14ac:dyDescent="0.25">
      <c r="B48" s="12">
        <f>spotřeby!B47</f>
        <v>879</v>
      </c>
      <c r="C48" s="54"/>
      <c r="D48" s="54"/>
      <c r="E48" s="13">
        <f>D48*('návod k použití'!$F$32-C48)</f>
        <v>0</v>
      </c>
      <c r="F48" s="8">
        <f>IFERROR(E48/'klimatická data'!E8,1)</f>
        <v>1</v>
      </c>
      <c r="G48" s="51"/>
      <c r="H48" s="18"/>
      <c r="I48" s="18"/>
      <c r="M48" s="15"/>
    </row>
    <row r="49" spans="2:13" x14ac:dyDescent="0.25">
      <c r="B49" s="12">
        <f>spotřeby!B48</f>
        <v>910</v>
      </c>
      <c r="C49" s="54"/>
      <c r="D49" s="54"/>
      <c r="E49" s="13">
        <f>D49*('návod k použití'!$F$32-C49)</f>
        <v>0</v>
      </c>
      <c r="F49" s="8">
        <f>IFERROR(E49/'klimatická data'!E9,1)</f>
        <v>1</v>
      </c>
      <c r="G49" s="51"/>
      <c r="H49" s="18"/>
      <c r="I49" s="18"/>
      <c r="M49" s="15"/>
    </row>
    <row r="50" spans="2:13" x14ac:dyDescent="0.25">
      <c r="B50" s="12">
        <f>spotřeby!B49</f>
        <v>940</v>
      </c>
      <c r="C50" s="54"/>
      <c r="D50" s="54"/>
      <c r="E50" s="13">
        <f>D50*('návod k použití'!$F$32-C50)</f>
        <v>0</v>
      </c>
      <c r="F50" s="8">
        <f>IFERROR(E50/'klimatická data'!E10,1)</f>
        <v>1</v>
      </c>
      <c r="G50" s="51"/>
      <c r="H50" s="18"/>
      <c r="I50" s="18"/>
      <c r="M50" s="15"/>
    </row>
    <row r="51" spans="2:13" x14ac:dyDescent="0.25">
      <c r="B51" s="12">
        <f>spotřeby!B50</f>
        <v>971</v>
      </c>
      <c r="C51" s="54"/>
      <c r="D51" s="54"/>
      <c r="E51" s="13">
        <f>D51*('návod k použití'!$F$32-C51)</f>
        <v>0</v>
      </c>
      <c r="F51" s="8">
        <f>IFERROR(E51/'klimatická data'!E11,1)</f>
        <v>1</v>
      </c>
      <c r="G51" s="51"/>
      <c r="H51" s="18"/>
      <c r="I51" s="18"/>
      <c r="M51" s="15"/>
    </row>
    <row r="52" spans="2:13" x14ac:dyDescent="0.25">
      <c r="B52" s="12">
        <f>spotřeby!B51</f>
        <v>1002</v>
      </c>
      <c r="C52" s="54"/>
      <c r="D52" s="54"/>
      <c r="E52" s="13">
        <f>D52*('návod k použití'!$F$32-C52)</f>
        <v>0</v>
      </c>
      <c r="F52" s="8">
        <f>IFERROR(E52/'klimatická data'!E12,1)</f>
        <v>1</v>
      </c>
      <c r="G52" s="51"/>
      <c r="H52" s="18"/>
      <c r="I52" s="18"/>
      <c r="M52" s="15"/>
    </row>
    <row r="53" spans="2:13" x14ac:dyDescent="0.25">
      <c r="B53" s="12">
        <f>spotřeby!B52</f>
        <v>1032</v>
      </c>
      <c r="C53" s="54"/>
      <c r="D53" s="54"/>
      <c r="E53" s="13">
        <f>D53*('návod k použití'!$F$32-C53)</f>
        <v>0</v>
      </c>
      <c r="F53" s="8">
        <f>IFERROR(E53/'klimatická data'!E13,1)</f>
        <v>1</v>
      </c>
      <c r="G53" s="51"/>
      <c r="H53" s="18"/>
      <c r="I53" s="18"/>
      <c r="M53" s="15"/>
    </row>
    <row r="54" spans="2:13" x14ac:dyDescent="0.25">
      <c r="B54" s="12">
        <f>spotřeby!B53</f>
        <v>1063</v>
      </c>
      <c r="C54" s="54"/>
      <c r="D54" s="54"/>
      <c r="E54" s="13">
        <f>D54*('návod k použití'!$F$32-C54)</f>
        <v>0</v>
      </c>
      <c r="F54" s="8">
        <f>IFERROR(E54/'klimatická data'!E14,1)</f>
        <v>1</v>
      </c>
      <c r="G54" s="51"/>
      <c r="H54" s="17"/>
      <c r="I54" s="17"/>
      <c r="M54" s="15"/>
    </row>
    <row r="55" spans="2:13" x14ac:dyDescent="0.25">
      <c r="B55" s="12">
        <f>spotřeby!B54</f>
        <v>1093</v>
      </c>
      <c r="C55" s="54"/>
      <c r="D55" s="54"/>
      <c r="E55" s="13">
        <f>D55*('návod k použití'!$F$32-C55)</f>
        <v>0</v>
      </c>
      <c r="F55" s="8">
        <f>IFERROR(E55/'klimatická data'!E15,1)</f>
        <v>1</v>
      </c>
      <c r="G55" s="51"/>
      <c r="H55" s="17"/>
      <c r="I55" s="17"/>
      <c r="M55" s="15"/>
    </row>
    <row r="56" spans="2:13" x14ac:dyDescent="0.25">
      <c r="B56" s="12">
        <f>spotřeby!B55</f>
        <v>1124</v>
      </c>
      <c r="C56" s="54"/>
      <c r="D56" s="54"/>
      <c r="E56" s="13">
        <f>D56*('návod k použití'!$F$32-C56)</f>
        <v>0</v>
      </c>
      <c r="F56" s="8">
        <f>IFERROR(E56/'klimatická data'!E4,1)</f>
        <v>1</v>
      </c>
      <c r="G56" s="51"/>
      <c r="M56" s="15"/>
    </row>
    <row r="57" spans="2:13" x14ac:dyDescent="0.25">
      <c r="B57" s="12">
        <f>spotřeby!B56</f>
        <v>1155</v>
      </c>
      <c r="C57" s="54"/>
      <c r="D57" s="54"/>
      <c r="E57" s="13">
        <f>D57*('návod k použití'!$F$32-C57)</f>
        <v>0</v>
      </c>
      <c r="F57" s="8">
        <f>IFERROR(E57/'klimatická data'!E5,1)</f>
        <v>1</v>
      </c>
      <c r="G57" s="51"/>
      <c r="M57" s="15"/>
    </row>
    <row r="58" spans="2:13" x14ac:dyDescent="0.25">
      <c r="B58" s="12">
        <f>spotřeby!B57</f>
        <v>1183</v>
      </c>
      <c r="C58" s="54"/>
      <c r="D58" s="54"/>
      <c r="E58" s="13">
        <f>D58*('návod k použití'!$F$32-C58)</f>
        <v>0</v>
      </c>
      <c r="F58" s="8">
        <f>IFERROR(E58/'klimatická data'!E6,1)</f>
        <v>1</v>
      </c>
      <c r="G58" s="51"/>
      <c r="M58" s="15"/>
    </row>
    <row r="59" spans="2:13" x14ac:dyDescent="0.25">
      <c r="B59" s="12">
        <f>spotřeby!B58</f>
        <v>1214</v>
      </c>
      <c r="C59" s="54"/>
      <c r="D59" s="54"/>
      <c r="E59" s="13">
        <f>D59*('návod k použití'!$F$32-C59)</f>
        <v>0</v>
      </c>
      <c r="F59" s="8">
        <f>IFERROR(E59/'klimatická data'!E7,1)</f>
        <v>1</v>
      </c>
      <c r="G59" s="51"/>
      <c r="M59" s="15"/>
    </row>
    <row r="60" spans="2:13" x14ac:dyDescent="0.25">
      <c r="B60" s="12">
        <f>spotřeby!B59</f>
        <v>1244</v>
      </c>
      <c r="C60" s="54"/>
      <c r="D60" s="54"/>
      <c r="E60" s="13">
        <f>D60*('návod k použití'!$F$32-C60)</f>
        <v>0</v>
      </c>
      <c r="F60" s="8">
        <f>IFERROR(E60/'klimatická data'!E8,1)</f>
        <v>1</v>
      </c>
      <c r="G60" s="51"/>
      <c r="M60" s="15"/>
    </row>
    <row r="61" spans="2:13" x14ac:dyDescent="0.25">
      <c r="B61" s="12">
        <f>spotřeby!B60</f>
        <v>1275</v>
      </c>
      <c r="C61" s="54"/>
      <c r="D61" s="54"/>
      <c r="E61" s="13">
        <f>D61*('návod k použití'!$F$32-C61)</f>
        <v>0</v>
      </c>
      <c r="F61" s="8">
        <f>IFERROR(E61/'klimatická data'!E9,1)</f>
        <v>1</v>
      </c>
      <c r="G61" s="51"/>
      <c r="M61" s="15"/>
    </row>
    <row r="62" spans="2:13" x14ac:dyDescent="0.25">
      <c r="B62" s="12">
        <f>spotřeby!B61</f>
        <v>1305</v>
      </c>
      <c r="C62" s="54"/>
      <c r="D62" s="54"/>
      <c r="E62" s="13">
        <f>D62*('návod k použití'!$F$32-C62)</f>
        <v>0</v>
      </c>
      <c r="F62" s="8">
        <f>IFERROR(E62/'klimatická data'!E10,1)</f>
        <v>1</v>
      </c>
      <c r="G62" s="51"/>
      <c r="M62" s="15"/>
    </row>
    <row r="63" spans="2:13" x14ac:dyDescent="0.25">
      <c r="B63" s="12">
        <f>spotřeby!B62</f>
        <v>1336</v>
      </c>
      <c r="C63" s="54"/>
      <c r="D63" s="54"/>
      <c r="E63" s="13">
        <f>D63*('návod k použití'!$F$32-C63)</f>
        <v>0</v>
      </c>
      <c r="F63" s="8">
        <f>IFERROR(E63/'klimatická data'!E11,1)</f>
        <v>1</v>
      </c>
      <c r="G63" s="51"/>
      <c r="M63" s="15"/>
    </row>
    <row r="64" spans="2:13" x14ac:dyDescent="0.25">
      <c r="B64" s="12">
        <f>spotřeby!B63</f>
        <v>1367</v>
      </c>
      <c r="C64" s="54"/>
      <c r="D64" s="54"/>
      <c r="E64" s="13">
        <f>D64*('návod k použití'!$F$32-C64)</f>
        <v>0</v>
      </c>
      <c r="F64" s="8">
        <f>IFERROR(E64/'klimatická data'!E12,1)</f>
        <v>1</v>
      </c>
      <c r="G64" s="51"/>
      <c r="M64" s="15"/>
    </row>
    <row r="65" spans="2:13" x14ac:dyDescent="0.25">
      <c r="B65" s="12">
        <f>spotřeby!B64</f>
        <v>1397</v>
      </c>
      <c r="C65" s="54"/>
      <c r="D65" s="54"/>
      <c r="E65" s="13">
        <f>D65*('návod k použití'!$F$32-C65)</f>
        <v>0</v>
      </c>
      <c r="F65" s="8">
        <f>IFERROR(E65/'klimatická data'!E13,1)</f>
        <v>1</v>
      </c>
      <c r="G65" s="51"/>
      <c r="M65" s="15"/>
    </row>
    <row r="66" spans="2:13" x14ac:dyDescent="0.25">
      <c r="B66" s="12">
        <f>spotřeby!B65</f>
        <v>1428</v>
      </c>
      <c r="C66" s="54"/>
      <c r="D66" s="54"/>
      <c r="E66" s="13">
        <f>D66*('návod k použití'!$F$32-C66)</f>
        <v>0</v>
      </c>
      <c r="F66" s="8">
        <f>IFERROR(E66/'klimatická data'!E14,1)</f>
        <v>1</v>
      </c>
      <c r="G66" s="51"/>
      <c r="M66" s="15"/>
    </row>
    <row r="67" spans="2:13" x14ac:dyDescent="0.25">
      <c r="B67" s="12">
        <f>spotřeby!B66</f>
        <v>1458</v>
      </c>
      <c r="C67" s="54"/>
      <c r="D67" s="54"/>
      <c r="E67" s="13">
        <f>D67*('návod k použití'!$F$32-C67)</f>
        <v>0</v>
      </c>
      <c r="F67" s="8">
        <f>IFERROR(E67/'klimatická data'!E15,1)</f>
        <v>1</v>
      </c>
      <c r="G67" s="51"/>
      <c r="M67" s="15"/>
    </row>
    <row r="68" spans="2:13" x14ac:dyDescent="0.25">
      <c r="B68" s="12">
        <f>spotřeby!B67</f>
        <v>1489</v>
      </c>
      <c r="C68" s="54"/>
      <c r="D68" s="54"/>
      <c r="E68" s="13">
        <f>D68*('návod k použití'!$F$32-C68)</f>
        <v>0</v>
      </c>
      <c r="F68" s="8">
        <f>IFERROR(E68/'klimatická data'!E4,1)</f>
        <v>1</v>
      </c>
      <c r="G68" s="51"/>
      <c r="M68" s="15"/>
    </row>
    <row r="69" spans="2:13" x14ac:dyDescent="0.25">
      <c r="B69" s="12">
        <f>spotřeby!B68</f>
        <v>1520</v>
      </c>
      <c r="C69" s="54"/>
      <c r="D69" s="54"/>
      <c r="E69" s="13">
        <f>D69*('návod k použití'!$F$32-C69)</f>
        <v>0</v>
      </c>
      <c r="F69" s="8">
        <f>IFERROR(E69/'klimatická data'!E5,1)</f>
        <v>1</v>
      </c>
      <c r="G69" s="51"/>
      <c r="M69" s="15"/>
    </row>
    <row r="70" spans="2:13" x14ac:dyDescent="0.25">
      <c r="B70" s="12">
        <f>spotřeby!B69</f>
        <v>1549</v>
      </c>
      <c r="C70" s="54"/>
      <c r="D70" s="54"/>
      <c r="E70" s="13">
        <f>D70*('návod k použití'!$F$32-C70)</f>
        <v>0</v>
      </c>
      <c r="F70" s="8">
        <f>IFERROR(E70/'klimatická data'!E6,1)</f>
        <v>1</v>
      </c>
      <c r="G70" s="51"/>
      <c r="M70" s="15"/>
    </row>
    <row r="71" spans="2:13" x14ac:dyDescent="0.25">
      <c r="B71" s="12">
        <f>spotřeby!B70</f>
        <v>1580</v>
      </c>
      <c r="C71" s="54"/>
      <c r="D71" s="54"/>
      <c r="E71" s="13">
        <f>D71*('návod k použití'!$F$32-C71)</f>
        <v>0</v>
      </c>
      <c r="F71" s="8">
        <f>IFERROR(E71/'klimatická data'!E7,1)</f>
        <v>1</v>
      </c>
      <c r="G71" s="51"/>
      <c r="M71" s="15"/>
    </row>
    <row r="72" spans="2:13" x14ac:dyDescent="0.25">
      <c r="B72" s="12">
        <f>spotřeby!B71</f>
        <v>1610</v>
      </c>
      <c r="C72" s="54"/>
      <c r="D72" s="54"/>
      <c r="E72" s="13">
        <f>D72*('návod k použití'!$F$32-C72)</f>
        <v>0</v>
      </c>
      <c r="F72" s="8">
        <f>IFERROR(E72/'klimatická data'!E8,1)</f>
        <v>1</v>
      </c>
      <c r="G72" s="51"/>
      <c r="M72" s="15"/>
    </row>
    <row r="73" spans="2:13" x14ac:dyDescent="0.25">
      <c r="B73" s="12">
        <f>spotřeby!B72</f>
        <v>1641</v>
      </c>
      <c r="C73" s="54"/>
      <c r="D73" s="54"/>
      <c r="E73" s="13">
        <f>D73*('návod k použití'!$F$32-C73)</f>
        <v>0</v>
      </c>
      <c r="F73" s="8">
        <f>IFERROR(E73/'klimatická data'!E9,1)</f>
        <v>1</v>
      </c>
      <c r="G73" s="51"/>
      <c r="M73" s="15"/>
    </row>
    <row r="74" spans="2:13" x14ac:dyDescent="0.25">
      <c r="B74" s="12">
        <f>spotřeby!B73</f>
        <v>1671</v>
      </c>
      <c r="C74" s="54"/>
      <c r="D74" s="54"/>
      <c r="E74" s="13">
        <f>D74*('návod k použití'!$F$32-C74)</f>
        <v>0</v>
      </c>
      <c r="F74" s="8">
        <f>IFERROR(E74/'klimatická data'!E10,1)</f>
        <v>1</v>
      </c>
      <c r="G74" s="51"/>
      <c r="M74" s="15"/>
    </row>
    <row r="75" spans="2:13" x14ac:dyDescent="0.25">
      <c r="B75" s="12">
        <f>spotřeby!B74</f>
        <v>1702</v>
      </c>
      <c r="C75" s="54"/>
      <c r="D75" s="54"/>
      <c r="E75" s="13">
        <f>D75*('návod k použití'!$F$32-C75)</f>
        <v>0</v>
      </c>
      <c r="F75" s="8">
        <f>IFERROR(E75/'klimatická data'!E11,1)</f>
        <v>1</v>
      </c>
      <c r="G75" s="51"/>
      <c r="M75" s="15"/>
    </row>
    <row r="76" spans="2:13" x14ac:dyDescent="0.25">
      <c r="B76" s="12">
        <f>spotřeby!B75</f>
        <v>1733</v>
      </c>
      <c r="C76" s="54"/>
      <c r="D76" s="54"/>
      <c r="E76" s="13">
        <f>D76*('návod k použití'!$F$32-C76)</f>
        <v>0</v>
      </c>
      <c r="F76" s="8">
        <f>IFERROR(E76/'klimatická data'!E12,1)</f>
        <v>1</v>
      </c>
      <c r="G76" s="51"/>
      <c r="M76" s="15"/>
    </row>
    <row r="77" spans="2:13" x14ac:dyDescent="0.25">
      <c r="B77" s="12">
        <f>spotřeby!B76</f>
        <v>1763</v>
      </c>
      <c r="C77" s="54"/>
      <c r="D77" s="54"/>
      <c r="E77" s="13">
        <f>D77*('návod k použití'!$F$32-C77)</f>
        <v>0</v>
      </c>
      <c r="F77" s="8">
        <f>IFERROR(E77/'klimatická data'!E13,1)</f>
        <v>1</v>
      </c>
      <c r="G77" s="51"/>
      <c r="M77" s="15"/>
    </row>
    <row r="78" spans="2:13" x14ac:dyDescent="0.25">
      <c r="B78" s="12">
        <f>spotřeby!B77</f>
        <v>1794</v>
      </c>
      <c r="C78" s="54"/>
      <c r="D78" s="54"/>
      <c r="E78" s="13">
        <f>D78*('návod k použití'!$F$32-C78)</f>
        <v>0</v>
      </c>
      <c r="F78" s="8">
        <f>IFERROR(E78/'klimatická data'!E14,1)</f>
        <v>1</v>
      </c>
      <c r="G78" s="51"/>
      <c r="M78" s="15"/>
    </row>
    <row r="79" spans="2:13" x14ac:dyDescent="0.25">
      <c r="B79" s="12">
        <f>spotřeby!B78</f>
        <v>1824</v>
      </c>
      <c r="C79" s="54"/>
      <c r="D79" s="54"/>
      <c r="E79" s="13">
        <f>D79*('návod k použití'!$F$32-C79)</f>
        <v>0</v>
      </c>
      <c r="F79" s="8">
        <f>IFERROR(E79/'klimatická data'!E15,1)</f>
        <v>1</v>
      </c>
      <c r="G79" s="51"/>
      <c r="M79" s="15"/>
    </row>
  </sheetData>
  <sheetProtection algorithmName="SHA-512" hashValue="th256Rtato5tBW/hExDVBUi2nQllGoxcClPfKoYVSXPAbZY05nO6J+Yku/hkv1GhX5L0tSRLINAL+NUjH2ZuyA==" saltValue="8kzQbPU0NBYgXhgZOPaglA==" spinCount="100000" sheet="1" objects="1" scenarios="1"/>
  <mergeCells count="5">
    <mergeCell ref="B2:F2"/>
    <mergeCell ref="B18:F18"/>
    <mergeCell ref="J4:K4"/>
    <mergeCell ref="J5:K5"/>
    <mergeCell ref="J3:K3"/>
  </mergeCells>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8"/>
  <sheetViews>
    <sheetView showGridLines="0" workbookViewId="0">
      <selection activeCell="D61" sqref="D61"/>
    </sheetView>
  </sheetViews>
  <sheetFormatPr defaultRowHeight="15" x14ac:dyDescent="0.25"/>
  <cols>
    <col min="1" max="1" width="13" customWidth="1"/>
    <col min="2" max="2" width="14.140625" customWidth="1"/>
    <col min="3" max="3" width="13.7109375" customWidth="1"/>
    <col min="4" max="4" width="12.7109375" customWidth="1"/>
    <col min="5" max="5" width="13.140625" customWidth="1"/>
  </cols>
  <sheetData>
    <row r="1" spans="1:8" ht="15.75" thickBot="1" x14ac:dyDescent="0.3">
      <c r="B1" s="2"/>
    </row>
    <row r="2" spans="1:8" ht="40.5" customHeight="1" thickBot="1" x14ac:dyDescent="0.4">
      <c r="A2" s="73" t="s">
        <v>45</v>
      </c>
      <c r="B2" s="74"/>
      <c r="C2" s="74"/>
      <c r="D2" s="74"/>
      <c r="E2" s="75"/>
      <c r="F2" s="41"/>
    </row>
    <row r="3" spans="1:8" s="1" customFormat="1" ht="60" x14ac:dyDescent="0.25">
      <c r="A3" s="10" t="s">
        <v>0</v>
      </c>
      <c r="B3" s="10" t="s">
        <v>1</v>
      </c>
      <c r="C3" s="10" t="s">
        <v>46</v>
      </c>
      <c r="D3" s="42" t="s">
        <v>14</v>
      </c>
      <c r="E3" s="44" t="s">
        <v>15</v>
      </c>
      <c r="F3" s="41"/>
      <c r="G3" s="72" t="s">
        <v>27</v>
      </c>
      <c r="H3" s="72"/>
    </row>
    <row r="4" spans="1:8" x14ac:dyDescent="0.25">
      <c r="A4" s="77" t="s">
        <v>20</v>
      </c>
      <c r="B4" s="5" t="str">
        <f>TEXT(B19,"mmmm")</f>
        <v>leden</v>
      </c>
      <c r="C4" s="56"/>
      <c r="D4" s="43">
        <f>+C4*'klimatická data'!H4</f>
        <v>0</v>
      </c>
      <c r="E4" s="57"/>
      <c r="F4" s="41"/>
      <c r="G4" s="69" t="s">
        <v>16</v>
      </c>
      <c r="H4" s="70"/>
    </row>
    <row r="5" spans="1:8" x14ac:dyDescent="0.25">
      <c r="A5" s="77"/>
      <c r="B5" s="5" t="str">
        <f t="shared" ref="B5:B14" si="0">TEXT(B20,"mmmm")</f>
        <v>únor</v>
      </c>
      <c r="C5" s="56"/>
      <c r="D5" s="43">
        <f>+C5*'klimatická data'!H5</f>
        <v>0</v>
      </c>
      <c r="E5" s="57"/>
      <c r="G5" s="71" t="s">
        <v>17</v>
      </c>
      <c r="H5" s="70"/>
    </row>
    <row r="6" spans="1:8" x14ac:dyDescent="0.25">
      <c r="A6" s="77"/>
      <c r="B6" s="5" t="str">
        <f t="shared" si="0"/>
        <v>březen</v>
      </c>
      <c r="C6" s="56"/>
      <c r="D6" s="43">
        <f>+C6*'klimatická data'!H6</f>
        <v>0</v>
      </c>
      <c r="E6" s="57"/>
      <c r="F6" s="41"/>
    </row>
    <row r="7" spans="1:8" x14ac:dyDescent="0.25">
      <c r="A7" s="77"/>
      <c r="B7" s="5" t="str">
        <f t="shared" si="0"/>
        <v>duben</v>
      </c>
      <c r="C7" s="56"/>
      <c r="D7" s="43">
        <f>+C7*'klimatická data'!H7</f>
        <v>0</v>
      </c>
      <c r="E7" s="57"/>
    </row>
    <row r="8" spans="1:8" x14ac:dyDescent="0.25">
      <c r="A8" s="77"/>
      <c r="B8" s="5" t="str">
        <f t="shared" si="0"/>
        <v>květen</v>
      </c>
      <c r="C8" s="56"/>
      <c r="D8" s="43">
        <f>+C8*'klimatická data'!H8</f>
        <v>0</v>
      </c>
      <c r="E8" s="57"/>
    </row>
    <row r="9" spans="1:8" x14ac:dyDescent="0.25">
      <c r="A9" s="77"/>
      <c r="B9" s="5" t="str">
        <f t="shared" si="0"/>
        <v>červen</v>
      </c>
      <c r="C9" s="56"/>
      <c r="D9" s="43">
        <f>+C9*'klimatická data'!H9</f>
        <v>0</v>
      </c>
      <c r="E9" s="57"/>
    </row>
    <row r="10" spans="1:8" x14ac:dyDescent="0.25">
      <c r="A10" s="77"/>
      <c r="B10" s="5" t="str">
        <f t="shared" si="0"/>
        <v>červenec</v>
      </c>
      <c r="C10" s="56"/>
      <c r="D10" s="43">
        <f>+C10*'klimatická data'!H10</f>
        <v>0</v>
      </c>
      <c r="E10" s="57"/>
    </row>
    <row r="11" spans="1:8" x14ac:dyDescent="0.25">
      <c r="A11" s="77"/>
      <c r="B11" s="5" t="str">
        <f t="shared" si="0"/>
        <v>srpen</v>
      </c>
      <c r="C11" s="56"/>
      <c r="D11" s="43">
        <f>+C11*'klimatická data'!H11</f>
        <v>0</v>
      </c>
      <c r="E11" s="57"/>
    </row>
    <row r="12" spans="1:8" x14ac:dyDescent="0.25">
      <c r="A12" s="77"/>
      <c r="B12" s="5" t="str">
        <f t="shared" si="0"/>
        <v>září</v>
      </c>
      <c r="C12" s="56"/>
      <c r="D12" s="43">
        <f>+C12*'klimatická data'!H12</f>
        <v>0</v>
      </c>
      <c r="E12" s="57"/>
    </row>
    <row r="13" spans="1:8" x14ac:dyDescent="0.25">
      <c r="A13" s="77"/>
      <c r="B13" s="5" t="str">
        <f t="shared" si="0"/>
        <v>říjen</v>
      </c>
      <c r="C13" s="56"/>
      <c r="D13" s="43">
        <f>+C13*'klimatická data'!H13</f>
        <v>0</v>
      </c>
      <c r="E13" s="57"/>
    </row>
    <row r="14" spans="1:8" x14ac:dyDescent="0.25">
      <c r="A14" s="77"/>
      <c r="B14" s="5" t="str">
        <f t="shared" si="0"/>
        <v>listopad</v>
      </c>
      <c r="C14" s="56"/>
      <c r="D14" s="43">
        <f>+C14*'klimatická data'!H14</f>
        <v>0</v>
      </c>
      <c r="E14" s="57"/>
    </row>
    <row r="15" spans="1:8" ht="15.75" thickBot="1" x14ac:dyDescent="0.3">
      <c r="A15" s="77"/>
      <c r="B15" s="5" t="str">
        <f>TEXT(B30,"mmmm")</f>
        <v>prosinec</v>
      </c>
      <c r="C15" s="56"/>
      <c r="D15" s="43">
        <f>+C15*'klimatická data'!H15</f>
        <v>0</v>
      </c>
      <c r="E15" s="58"/>
    </row>
    <row r="16" spans="1:8" ht="15.75" thickBot="1" x14ac:dyDescent="0.3"/>
    <row r="17" spans="1:8" s="32" customFormat="1" ht="29.1" customHeight="1" thickBot="1" x14ac:dyDescent="0.3">
      <c r="A17" s="78" t="s">
        <v>19</v>
      </c>
      <c r="B17" s="79"/>
      <c r="C17" s="79"/>
      <c r="D17" s="79"/>
      <c r="E17" s="80"/>
    </row>
    <row r="18" spans="1:8" ht="60" x14ac:dyDescent="0.25">
      <c r="A18" s="10" t="s">
        <v>0</v>
      </c>
      <c r="B18" s="10" t="s">
        <v>1</v>
      </c>
      <c r="C18" s="10" t="s">
        <v>43</v>
      </c>
      <c r="D18" s="10" t="s">
        <v>14</v>
      </c>
      <c r="E18" s="10" t="s">
        <v>15</v>
      </c>
      <c r="F18" s="41"/>
    </row>
    <row r="19" spans="1:8" x14ac:dyDescent="0.25">
      <c r="A19" s="76" t="s">
        <v>5</v>
      </c>
      <c r="B19" s="5">
        <f>EDATE('návod k použití'!F31,1)</f>
        <v>31</v>
      </c>
      <c r="C19" s="56"/>
      <c r="D19" s="7">
        <f>IFERROR(C19/'klimatická data'!F20,0)</f>
        <v>0</v>
      </c>
      <c r="E19" s="56"/>
    </row>
    <row r="20" spans="1:8" x14ac:dyDescent="0.25">
      <c r="A20" s="76"/>
      <c r="B20" s="5">
        <f>EDATE(B19,1)</f>
        <v>59</v>
      </c>
      <c r="C20" s="56"/>
      <c r="D20" s="7">
        <f>IFERROR(C20/'klimatická data'!F21,0)</f>
        <v>0</v>
      </c>
      <c r="E20" s="56"/>
      <c r="G20" s="18"/>
      <c r="H20" s="18"/>
    </row>
    <row r="21" spans="1:8" x14ac:dyDescent="0.25">
      <c r="A21" s="76"/>
      <c r="B21" s="5">
        <f t="shared" ref="B21:B78" si="1">EDATE(B20,1)</f>
        <v>88</v>
      </c>
      <c r="C21" s="56"/>
      <c r="D21" s="7">
        <f>IFERROR(C21/'klimatická data'!F22,0)</f>
        <v>0</v>
      </c>
      <c r="E21" s="56"/>
      <c r="G21" s="18"/>
      <c r="H21" s="18"/>
    </row>
    <row r="22" spans="1:8" x14ac:dyDescent="0.25">
      <c r="A22" s="76"/>
      <c r="B22" s="5">
        <f t="shared" si="1"/>
        <v>119</v>
      </c>
      <c r="C22" s="56"/>
      <c r="D22" s="7">
        <f>IFERROR(C22/'klimatická data'!F23,0)</f>
        <v>0</v>
      </c>
      <c r="E22" s="56"/>
      <c r="G22" s="18"/>
      <c r="H22" s="18"/>
    </row>
    <row r="23" spans="1:8" x14ac:dyDescent="0.25">
      <c r="A23" s="76"/>
      <c r="B23" s="5">
        <f t="shared" si="1"/>
        <v>149</v>
      </c>
      <c r="C23" s="56"/>
      <c r="D23" s="7">
        <f>IFERROR(C23/'klimatická data'!F24,0)</f>
        <v>0</v>
      </c>
      <c r="E23" s="56"/>
      <c r="G23" s="18"/>
      <c r="H23" s="18"/>
    </row>
    <row r="24" spans="1:8" x14ac:dyDescent="0.25">
      <c r="A24" s="76"/>
      <c r="B24" s="5">
        <f t="shared" si="1"/>
        <v>180</v>
      </c>
      <c r="C24" s="56"/>
      <c r="D24" s="7">
        <f>IFERROR(C24/'klimatická data'!F25,0)</f>
        <v>0</v>
      </c>
      <c r="E24" s="56"/>
      <c r="G24" s="18"/>
      <c r="H24" s="18"/>
    </row>
    <row r="25" spans="1:8" x14ac:dyDescent="0.25">
      <c r="A25" s="76"/>
      <c r="B25" s="5">
        <f t="shared" si="1"/>
        <v>210</v>
      </c>
      <c r="C25" s="56"/>
      <c r="D25" s="7">
        <f>IFERROR(C25/'klimatická data'!F26,0)</f>
        <v>0</v>
      </c>
      <c r="E25" s="56"/>
      <c r="G25" s="18"/>
      <c r="H25" s="18"/>
    </row>
    <row r="26" spans="1:8" x14ac:dyDescent="0.25">
      <c r="A26" s="76"/>
      <c r="B26" s="5">
        <f t="shared" si="1"/>
        <v>241</v>
      </c>
      <c r="C26" s="56"/>
      <c r="D26" s="7">
        <f>IFERROR(C26/'klimatická data'!F27,0)</f>
        <v>0</v>
      </c>
      <c r="E26" s="56"/>
      <c r="G26" s="18"/>
      <c r="H26" s="18"/>
    </row>
    <row r="27" spans="1:8" x14ac:dyDescent="0.25">
      <c r="A27" s="76"/>
      <c r="B27" s="5">
        <f t="shared" si="1"/>
        <v>272</v>
      </c>
      <c r="C27" s="56"/>
      <c r="D27" s="7">
        <f>IFERROR(C27/'klimatická data'!F28,0)</f>
        <v>0</v>
      </c>
      <c r="E27" s="56"/>
      <c r="G27" s="18"/>
      <c r="H27" s="18"/>
    </row>
    <row r="28" spans="1:8" x14ac:dyDescent="0.25">
      <c r="A28" s="76"/>
      <c r="B28" s="5">
        <f t="shared" si="1"/>
        <v>302</v>
      </c>
      <c r="C28" s="56"/>
      <c r="D28" s="7">
        <f>IFERROR(C28/'klimatická data'!F29,0)</f>
        <v>0</v>
      </c>
      <c r="E28" s="56"/>
      <c r="G28" s="18"/>
      <c r="H28" s="18"/>
    </row>
    <row r="29" spans="1:8" x14ac:dyDescent="0.25">
      <c r="A29" s="76"/>
      <c r="B29" s="5">
        <f t="shared" si="1"/>
        <v>333</v>
      </c>
      <c r="C29" s="56"/>
      <c r="D29" s="7">
        <f>IFERROR(C29/'klimatická data'!F30,0)</f>
        <v>0</v>
      </c>
      <c r="E29" s="56"/>
    </row>
    <row r="30" spans="1:8" x14ac:dyDescent="0.25">
      <c r="A30" s="76"/>
      <c r="B30" s="5">
        <f t="shared" si="1"/>
        <v>363</v>
      </c>
      <c r="C30" s="56"/>
      <c r="D30" s="7">
        <f>IFERROR(C30/'klimatická data'!F31,0)</f>
        <v>0</v>
      </c>
      <c r="E30" s="56"/>
    </row>
    <row r="31" spans="1:8" x14ac:dyDescent="0.25">
      <c r="A31" s="76" t="s">
        <v>6</v>
      </c>
      <c r="B31" s="5">
        <f t="shared" si="1"/>
        <v>394</v>
      </c>
      <c r="C31" s="56"/>
      <c r="D31" s="7">
        <f>IFERROR(C31/'klimatická data'!F32,0)</f>
        <v>0</v>
      </c>
      <c r="E31" s="7">
        <f>+E19</f>
        <v>0</v>
      </c>
    </row>
    <row r="32" spans="1:8" x14ac:dyDescent="0.25">
      <c r="A32" s="76"/>
      <c r="B32" s="5">
        <f t="shared" si="1"/>
        <v>425</v>
      </c>
      <c r="C32" s="56"/>
      <c r="D32" s="7">
        <f>IFERROR(C32/'klimatická data'!F33,0)</f>
        <v>0</v>
      </c>
      <c r="E32" s="7">
        <f t="shared" ref="E32:E78" si="2">+E20</f>
        <v>0</v>
      </c>
    </row>
    <row r="33" spans="1:5" x14ac:dyDescent="0.25">
      <c r="A33" s="76"/>
      <c r="B33" s="5">
        <f t="shared" si="1"/>
        <v>453</v>
      </c>
      <c r="C33" s="56"/>
      <c r="D33" s="7">
        <f>IFERROR(C33/'klimatická data'!F34,0)</f>
        <v>0</v>
      </c>
      <c r="E33" s="7">
        <f t="shared" si="2"/>
        <v>0</v>
      </c>
    </row>
    <row r="34" spans="1:5" x14ac:dyDescent="0.25">
      <c r="A34" s="76"/>
      <c r="B34" s="5">
        <f t="shared" si="1"/>
        <v>484</v>
      </c>
      <c r="C34" s="56"/>
      <c r="D34" s="7">
        <f>IFERROR(C34/'klimatická data'!F35,0)</f>
        <v>0</v>
      </c>
      <c r="E34" s="7">
        <f t="shared" si="2"/>
        <v>0</v>
      </c>
    </row>
    <row r="35" spans="1:5" x14ac:dyDescent="0.25">
      <c r="A35" s="76"/>
      <c r="B35" s="5">
        <f t="shared" si="1"/>
        <v>514</v>
      </c>
      <c r="C35" s="56"/>
      <c r="D35" s="7">
        <f>IFERROR(C35/'klimatická data'!F36,0)</f>
        <v>0</v>
      </c>
      <c r="E35" s="7">
        <f t="shared" si="2"/>
        <v>0</v>
      </c>
    </row>
    <row r="36" spans="1:5" x14ac:dyDescent="0.25">
      <c r="A36" s="76"/>
      <c r="B36" s="5">
        <f t="shared" si="1"/>
        <v>545</v>
      </c>
      <c r="C36" s="56"/>
      <c r="D36" s="7">
        <f>IFERROR(C36/'klimatická data'!F37,0)</f>
        <v>0</v>
      </c>
      <c r="E36" s="7">
        <f t="shared" si="2"/>
        <v>0</v>
      </c>
    </row>
    <row r="37" spans="1:5" x14ac:dyDescent="0.25">
      <c r="A37" s="76"/>
      <c r="B37" s="5">
        <f t="shared" si="1"/>
        <v>575</v>
      </c>
      <c r="C37" s="56"/>
      <c r="D37" s="7">
        <f>IFERROR(C37/'klimatická data'!F38,0)</f>
        <v>0</v>
      </c>
      <c r="E37" s="7">
        <f t="shared" si="2"/>
        <v>0</v>
      </c>
    </row>
    <row r="38" spans="1:5" x14ac:dyDescent="0.25">
      <c r="A38" s="76"/>
      <c r="B38" s="5">
        <f t="shared" si="1"/>
        <v>606</v>
      </c>
      <c r="C38" s="56"/>
      <c r="D38" s="7">
        <f>IFERROR(C38/'klimatická data'!F39,0)</f>
        <v>0</v>
      </c>
      <c r="E38" s="7">
        <f t="shared" si="2"/>
        <v>0</v>
      </c>
    </row>
    <row r="39" spans="1:5" x14ac:dyDescent="0.25">
      <c r="A39" s="76"/>
      <c r="B39" s="5">
        <f t="shared" si="1"/>
        <v>637</v>
      </c>
      <c r="C39" s="56"/>
      <c r="D39" s="7">
        <f>IFERROR(C39/'klimatická data'!F40,0)</f>
        <v>0</v>
      </c>
      <c r="E39" s="7">
        <f t="shared" si="2"/>
        <v>0</v>
      </c>
    </row>
    <row r="40" spans="1:5" x14ac:dyDescent="0.25">
      <c r="A40" s="76"/>
      <c r="B40" s="5">
        <f t="shared" si="1"/>
        <v>667</v>
      </c>
      <c r="C40" s="56"/>
      <c r="D40" s="7">
        <f>IFERROR(C40/'klimatická data'!F41,0)</f>
        <v>0</v>
      </c>
      <c r="E40" s="7">
        <f t="shared" si="2"/>
        <v>0</v>
      </c>
    </row>
    <row r="41" spans="1:5" x14ac:dyDescent="0.25">
      <c r="A41" s="76"/>
      <c r="B41" s="5">
        <f t="shared" si="1"/>
        <v>698</v>
      </c>
      <c r="C41" s="56"/>
      <c r="D41" s="7">
        <f>IFERROR(C41/'klimatická data'!F42,0)</f>
        <v>0</v>
      </c>
      <c r="E41" s="7">
        <f t="shared" si="2"/>
        <v>0</v>
      </c>
    </row>
    <row r="42" spans="1:5" x14ac:dyDescent="0.25">
      <c r="A42" s="76"/>
      <c r="B42" s="5">
        <f t="shared" si="1"/>
        <v>728</v>
      </c>
      <c r="C42" s="56"/>
      <c r="D42" s="7">
        <f>IFERROR(C42/'klimatická data'!F43,0)</f>
        <v>0</v>
      </c>
      <c r="E42" s="7">
        <f t="shared" si="2"/>
        <v>0</v>
      </c>
    </row>
    <row r="43" spans="1:5" x14ac:dyDescent="0.25">
      <c r="A43" s="76" t="s">
        <v>7</v>
      </c>
      <c r="B43" s="5">
        <f t="shared" si="1"/>
        <v>759</v>
      </c>
      <c r="C43" s="56"/>
      <c r="D43" s="7">
        <f>IFERROR(C43/'klimatická data'!F44,0)</f>
        <v>0</v>
      </c>
      <c r="E43" s="7">
        <f t="shared" si="2"/>
        <v>0</v>
      </c>
    </row>
    <row r="44" spans="1:5" x14ac:dyDescent="0.25">
      <c r="A44" s="76"/>
      <c r="B44" s="5">
        <f t="shared" si="1"/>
        <v>790</v>
      </c>
      <c r="C44" s="56"/>
      <c r="D44" s="7">
        <f>IFERROR(C44/'klimatická data'!F45,0)</f>
        <v>0</v>
      </c>
      <c r="E44" s="7">
        <f t="shared" si="2"/>
        <v>0</v>
      </c>
    </row>
    <row r="45" spans="1:5" x14ac:dyDescent="0.25">
      <c r="A45" s="76"/>
      <c r="B45" s="5">
        <f t="shared" si="1"/>
        <v>818</v>
      </c>
      <c r="C45" s="56"/>
      <c r="D45" s="7">
        <f>IFERROR(C45/'klimatická data'!F46,0)</f>
        <v>0</v>
      </c>
      <c r="E45" s="7">
        <f t="shared" si="2"/>
        <v>0</v>
      </c>
    </row>
    <row r="46" spans="1:5" x14ac:dyDescent="0.25">
      <c r="A46" s="76"/>
      <c r="B46" s="5">
        <f t="shared" si="1"/>
        <v>849</v>
      </c>
      <c r="C46" s="56"/>
      <c r="D46" s="7">
        <f>IFERROR(C46/'klimatická data'!F47,0)</f>
        <v>0</v>
      </c>
      <c r="E46" s="7">
        <f t="shared" si="2"/>
        <v>0</v>
      </c>
    </row>
    <row r="47" spans="1:5" x14ac:dyDescent="0.25">
      <c r="A47" s="76"/>
      <c r="B47" s="5">
        <f t="shared" si="1"/>
        <v>879</v>
      </c>
      <c r="C47" s="56"/>
      <c r="D47" s="7">
        <f>IFERROR(C47/'klimatická data'!F48,0)</f>
        <v>0</v>
      </c>
      <c r="E47" s="7">
        <f t="shared" si="2"/>
        <v>0</v>
      </c>
    </row>
    <row r="48" spans="1:5" x14ac:dyDescent="0.25">
      <c r="A48" s="76"/>
      <c r="B48" s="5">
        <f t="shared" si="1"/>
        <v>910</v>
      </c>
      <c r="C48" s="56"/>
      <c r="D48" s="7">
        <f>IFERROR(C48/'klimatická data'!F49,0)</f>
        <v>0</v>
      </c>
      <c r="E48" s="7">
        <f t="shared" si="2"/>
        <v>0</v>
      </c>
    </row>
    <row r="49" spans="1:5" x14ac:dyDescent="0.25">
      <c r="A49" s="76"/>
      <c r="B49" s="5">
        <f t="shared" si="1"/>
        <v>940</v>
      </c>
      <c r="C49" s="56"/>
      <c r="D49" s="7">
        <f>IFERROR(C49/'klimatická data'!F50,0)</f>
        <v>0</v>
      </c>
      <c r="E49" s="7">
        <f t="shared" si="2"/>
        <v>0</v>
      </c>
    </row>
    <row r="50" spans="1:5" x14ac:dyDescent="0.25">
      <c r="A50" s="76"/>
      <c r="B50" s="5">
        <f t="shared" si="1"/>
        <v>971</v>
      </c>
      <c r="C50" s="56"/>
      <c r="D50" s="7">
        <f>IFERROR(C50/'klimatická data'!F51,0)</f>
        <v>0</v>
      </c>
      <c r="E50" s="7">
        <f t="shared" si="2"/>
        <v>0</v>
      </c>
    </row>
    <row r="51" spans="1:5" x14ac:dyDescent="0.25">
      <c r="A51" s="76"/>
      <c r="B51" s="5">
        <f t="shared" si="1"/>
        <v>1002</v>
      </c>
      <c r="C51" s="56"/>
      <c r="D51" s="7">
        <f>IFERROR(C51/'klimatická data'!F52,0)</f>
        <v>0</v>
      </c>
      <c r="E51" s="7">
        <f t="shared" si="2"/>
        <v>0</v>
      </c>
    </row>
    <row r="52" spans="1:5" x14ac:dyDescent="0.25">
      <c r="A52" s="76"/>
      <c r="B52" s="5">
        <f t="shared" si="1"/>
        <v>1032</v>
      </c>
      <c r="C52" s="59"/>
      <c r="D52" s="7">
        <f>IFERROR(C52/'klimatická data'!F53,0)</f>
        <v>0</v>
      </c>
      <c r="E52" s="7">
        <f t="shared" si="2"/>
        <v>0</v>
      </c>
    </row>
    <row r="53" spans="1:5" x14ac:dyDescent="0.25">
      <c r="A53" s="76"/>
      <c r="B53" s="5">
        <f t="shared" si="1"/>
        <v>1063</v>
      </c>
      <c r="C53" s="59"/>
      <c r="D53" s="7">
        <f>IFERROR(C53/'klimatická data'!F54,0)</f>
        <v>0</v>
      </c>
      <c r="E53" s="7">
        <f t="shared" si="2"/>
        <v>0</v>
      </c>
    </row>
    <row r="54" spans="1:5" x14ac:dyDescent="0.25">
      <c r="A54" s="76"/>
      <c r="B54" s="5">
        <f t="shared" si="1"/>
        <v>1093</v>
      </c>
      <c r="C54" s="59"/>
      <c r="D54" s="7">
        <f>IFERROR(C54/'klimatická data'!F55,0)</f>
        <v>0</v>
      </c>
      <c r="E54" s="7">
        <f t="shared" si="2"/>
        <v>0</v>
      </c>
    </row>
    <row r="55" spans="1:5" x14ac:dyDescent="0.25">
      <c r="A55" s="76" t="s">
        <v>8</v>
      </c>
      <c r="B55" s="5">
        <f t="shared" si="1"/>
        <v>1124</v>
      </c>
      <c r="C55" s="59"/>
      <c r="D55" s="7">
        <f>IFERROR(C55/'klimatická data'!F56,0)</f>
        <v>0</v>
      </c>
      <c r="E55" s="7">
        <f t="shared" si="2"/>
        <v>0</v>
      </c>
    </row>
    <row r="56" spans="1:5" x14ac:dyDescent="0.25">
      <c r="A56" s="76"/>
      <c r="B56" s="5">
        <f t="shared" si="1"/>
        <v>1155</v>
      </c>
      <c r="C56" s="59"/>
      <c r="D56" s="7">
        <f>IFERROR(C56/'klimatická data'!F57,0)</f>
        <v>0</v>
      </c>
      <c r="E56" s="7">
        <f t="shared" si="2"/>
        <v>0</v>
      </c>
    </row>
    <row r="57" spans="1:5" x14ac:dyDescent="0.25">
      <c r="A57" s="76"/>
      <c r="B57" s="5">
        <f t="shared" si="1"/>
        <v>1183</v>
      </c>
      <c r="C57" s="59"/>
      <c r="D57" s="7">
        <f>IFERROR(C57/'klimatická data'!F58,0)</f>
        <v>0</v>
      </c>
      <c r="E57" s="7">
        <f t="shared" si="2"/>
        <v>0</v>
      </c>
    </row>
    <row r="58" spans="1:5" x14ac:dyDescent="0.25">
      <c r="A58" s="76"/>
      <c r="B58" s="5">
        <f t="shared" si="1"/>
        <v>1214</v>
      </c>
      <c r="C58" s="59"/>
      <c r="D58" s="7">
        <f>IFERROR(C58/'klimatická data'!F59,0)</f>
        <v>0</v>
      </c>
      <c r="E58" s="7">
        <f t="shared" si="2"/>
        <v>0</v>
      </c>
    </row>
    <row r="59" spans="1:5" x14ac:dyDescent="0.25">
      <c r="A59" s="76"/>
      <c r="B59" s="5">
        <f t="shared" si="1"/>
        <v>1244</v>
      </c>
      <c r="C59" s="59"/>
      <c r="D59" s="7">
        <f>IFERROR(C59/'klimatická data'!F60,0)</f>
        <v>0</v>
      </c>
      <c r="E59" s="7">
        <f t="shared" si="2"/>
        <v>0</v>
      </c>
    </row>
    <row r="60" spans="1:5" x14ac:dyDescent="0.25">
      <c r="A60" s="76"/>
      <c r="B60" s="5">
        <f t="shared" si="1"/>
        <v>1275</v>
      </c>
      <c r="C60" s="59"/>
      <c r="D60" s="7">
        <f>IFERROR(C60/'klimatická data'!F61,0)</f>
        <v>0</v>
      </c>
      <c r="E60" s="7">
        <f t="shared" si="2"/>
        <v>0</v>
      </c>
    </row>
    <row r="61" spans="1:5" x14ac:dyDescent="0.25">
      <c r="A61" s="76"/>
      <c r="B61" s="5">
        <f t="shared" si="1"/>
        <v>1305</v>
      </c>
      <c r="C61" s="59"/>
      <c r="D61" s="7">
        <f>IFERROR(C61/'klimatická data'!F62,0)</f>
        <v>0</v>
      </c>
      <c r="E61" s="7">
        <f t="shared" si="2"/>
        <v>0</v>
      </c>
    </row>
    <row r="62" spans="1:5" x14ac:dyDescent="0.25">
      <c r="A62" s="76"/>
      <c r="B62" s="5">
        <f t="shared" si="1"/>
        <v>1336</v>
      </c>
      <c r="C62" s="59"/>
      <c r="D62" s="7">
        <f>IFERROR(C62/'klimatická data'!F63,0)</f>
        <v>0</v>
      </c>
      <c r="E62" s="7">
        <f t="shared" si="2"/>
        <v>0</v>
      </c>
    </row>
    <row r="63" spans="1:5" x14ac:dyDescent="0.25">
      <c r="A63" s="76"/>
      <c r="B63" s="5">
        <f t="shared" si="1"/>
        <v>1367</v>
      </c>
      <c r="C63" s="59"/>
      <c r="D63" s="7">
        <f>IFERROR(C63/'klimatická data'!F64,0)</f>
        <v>0</v>
      </c>
      <c r="E63" s="7">
        <f t="shared" si="2"/>
        <v>0</v>
      </c>
    </row>
    <row r="64" spans="1:5" x14ac:dyDescent="0.25">
      <c r="A64" s="76"/>
      <c r="B64" s="5">
        <f t="shared" si="1"/>
        <v>1397</v>
      </c>
      <c r="C64" s="59"/>
      <c r="D64" s="7">
        <f>IFERROR(C64/'klimatická data'!F65,0)</f>
        <v>0</v>
      </c>
      <c r="E64" s="7">
        <f t="shared" si="2"/>
        <v>0</v>
      </c>
    </row>
    <row r="65" spans="1:5" x14ac:dyDescent="0.25">
      <c r="A65" s="76"/>
      <c r="B65" s="5">
        <f t="shared" si="1"/>
        <v>1428</v>
      </c>
      <c r="C65" s="59"/>
      <c r="D65" s="7">
        <f>IFERROR(C65/'klimatická data'!F66,0)</f>
        <v>0</v>
      </c>
      <c r="E65" s="7">
        <f t="shared" si="2"/>
        <v>0</v>
      </c>
    </row>
    <row r="66" spans="1:5" x14ac:dyDescent="0.25">
      <c r="A66" s="76"/>
      <c r="B66" s="5">
        <f t="shared" si="1"/>
        <v>1458</v>
      </c>
      <c r="C66" s="59"/>
      <c r="D66" s="7">
        <f>IFERROR(C66/'klimatická data'!F67,0)</f>
        <v>0</v>
      </c>
      <c r="E66" s="7">
        <f t="shared" si="2"/>
        <v>0</v>
      </c>
    </row>
    <row r="67" spans="1:5" x14ac:dyDescent="0.25">
      <c r="A67" s="76" t="s">
        <v>9</v>
      </c>
      <c r="B67" s="5">
        <f t="shared" si="1"/>
        <v>1489</v>
      </c>
      <c r="C67" s="59"/>
      <c r="D67" s="7">
        <f>IFERROR(C67/'klimatická data'!F68,0)</f>
        <v>0</v>
      </c>
      <c r="E67" s="7">
        <f t="shared" si="2"/>
        <v>0</v>
      </c>
    </row>
    <row r="68" spans="1:5" x14ac:dyDescent="0.25">
      <c r="A68" s="76"/>
      <c r="B68" s="5">
        <f t="shared" si="1"/>
        <v>1520</v>
      </c>
      <c r="C68" s="59"/>
      <c r="D68" s="7">
        <f>IFERROR(C68/'klimatická data'!F69,0)</f>
        <v>0</v>
      </c>
      <c r="E68" s="7">
        <f t="shared" si="2"/>
        <v>0</v>
      </c>
    </row>
    <row r="69" spans="1:5" x14ac:dyDescent="0.25">
      <c r="A69" s="76"/>
      <c r="B69" s="5">
        <f t="shared" si="1"/>
        <v>1549</v>
      </c>
      <c r="C69" s="59"/>
      <c r="D69" s="7">
        <f>IFERROR(C69/'klimatická data'!F70,0)</f>
        <v>0</v>
      </c>
      <c r="E69" s="7">
        <f t="shared" si="2"/>
        <v>0</v>
      </c>
    </row>
    <row r="70" spans="1:5" x14ac:dyDescent="0.25">
      <c r="A70" s="76"/>
      <c r="B70" s="5">
        <f t="shared" si="1"/>
        <v>1580</v>
      </c>
      <c r="C70" s="59"/>
      <c r="D70" s="7">
        <f>IFERROR(C70/'klimatická data'!F71,0)</f>
        <v>0</v>
      </c>
      <c r="E70" s="7">
        <f t="shared" si="2"/>
        <v>0</v>
      </c>
    </row>
    <row r="71" spans="1:5" x14ac:dyDescent="0.25">
      <c r="A71" s="76"/>
      <c r="B71" s="5">
        <f t="shared" si="1"/>
        <v>1610</v>
      </c>
      <c r="C71" s="59"/>
      <c r="D71" s="7">
        <f>IFERROR(C71/'klimatická data'!F72,0)</f>
        <v>0</v>
      </c>
      <c r="E71" s="7">
        <f t="shared" si="2"/>
        <v>0</v>
      </c>
    </row>
    <row r="72" spans="1:5" x14ac:dyDescent="0.25">
      <c r="A72" s="76"/>
      <c r="B72" s="5">
        <f t="shared" si="1"/>
        <v>1641</v>
      </c>
      <c r="C72" s="59"/>
      <c r="D72" s="7">
        <f>IFERROR(C72/'klimatická data'!F73,0)</f>
        <v>0</v>
      </c>
      <c r="E72" s="7">
        <f t="shared" si="2"/>
        <v>0</v>
      </c>
    </row>
    <row r="73" spans="1:5" x14ac:dyDescent="0.25">
      <c r="A73" s="76"/>
      <c r="B73" s="5">
        <f t="shared" si="1"/>
        <v>1671</v>
      </c>
      <c r="C73" s="59"/>
      <c r="D73" s="7">
        <f>IFERROR(C73/'klimatická data'!F74,0)</f>
        <v>0</v>
      </c>
      <c r="E73" s="7">
        <f t="shared" si="2"/>
        <v>0</v>
      </c>
    </row>
    <row r="74" spans="1:5" x14ac:dyDescent="0.25">
      <c r="A74" s="76"/>
      <c r="B74" s="5">
        <f t="shared" si="1"/>
        <v>1702</v>
      </c>
      <c r="C74" s="59"/>
      <c r="D74" s="7">
        <f>IFERROR(C74/'klimatická data'!F75,0)</f>
        <v>0</v>
      </c>
      <c r="E74" s="7">
        <f t="shared" si="2"/>
        <v>0</v>
      </c>
    </row>
    <row r="75" spans="1:5" x14ac:dyDescent="0.25">
      <c r="A75" s="76"/>
      <c r="B75" s="5">
        <f t="shared" si="1"/>
        <v>1733</v>
      </c>
      <c r="C75" s="59"/>
      <c r="D75" s="7">
        <f>IFERROR(C75/'klimatická data'!F76,0)</f>
        <v>0</v>
      </c>
      <c r="E75" s="7">
        <f t="shared" si="2"/>
        <v>0</v>
      </c>
    </row>
    <row r="76" spans="1:5" x14ac:dyDescent="0.25">
      <c r="A76" s="76"/>
      <c r="B76" s="5">
        <f t="shared" si="1"/>
        <v>1763</v>
      </c>
      <c r="C76" s="59"/>
      <c r="D76" s="7">
        <f>IFERROR(C76/'klimatická data'!F77,0)</f>
        <v>0</v>
      </c>
      <c r="E76" s="7">
        <f t="shared" si="2"/>
        <v>0</v>
      </c>
    </row>
    <row r="77" spans="1:5" x14ac:dyDescent="0.25">
      <c r="A77" s="76"/>
      <c r="B77" s="5">
        <f t="shared" si="1"/>
        <v>1794</v>
      </c>
      <c r="C77" s="59"/>
      <c r="D77" s="7">
        <f>IFERROR(C77/'klimatická data'!F78,0)</f>
        <v>0</v>
      </c>
      <c r="E77" s="7">
        <f t="shared" si="2"/>
        <v>0</v>
      </c>
    </row>
    <row r="78" spans="1:5" x14ac:dyDescent="0.25">
      <c r="A78" s="76"/>
      <c r="B78" s="5">
        <f t="shared" si="1"/>
        <v>1824</v>
      </c>
      <c r="C78" s="59"/>
      <c r="D78" s="7">
        <f>IFERROR(C78/'klimatická data'!F79,0)</f>
        <v>0</v>
      </c>
      <c r="E78" s="7">
        <f t="shared" si="2"/>
        <v>0</v>
      </c>
    </row>
  </sheetData>
  <sheetProtection algorithmName="SHA-512" hashValue="eQmGt09j6PjHc/vcCWOMrLjgY1s+UvD5/Fy2+Cp0YU56R9nEBPpJ+9CQoAVsMCfK860N/7rBy7SjWL0Pvr+q7w==" saltValue="/a7TNOrTA+lUSIJHeRIuUQ==" spinCount="100000" sheet="1" objects="1" scenarios="1"/>
  <mergeCells count="11">
    <mergeCell ref="A2:E2"/>
    <mergeCell ref="G3:H3"/>
    <mergeCell ref="G4:H4"/>
    <mergeCell ref="G5:H5"/>
    <mergeCell ref="A67:A78"/>
    <mergeCell ref="A4:A15"/>
    <mergeCell ref="A19:A30"/>
    <mergeCell ref="A31:A42"/>
    <mergeCell ref="A43:A54"/>
    <mergeCell ref="A55:A66"/>
    <mergeCell ref="A17:E17"/>
  </mergeCells>
  <pageMargins left="0.7" right="0.7" top="0.78740157499999996" bottom="0.78740157499999996"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Grafy</vt:lpstr>
      </vt:variant>
      <vt:variant>
        <vt:i4>1</vt:i4>
      </vt:variant>
    </vt:vector>
  </HeadingPairs>
  <TitlesOfParts>
    <vt:vector size="4" baseType="lpstr">
      <vt:lpstr>návod k použití</vt:lpstr>
      <vt:lpstr>klimatická data</vt:lpstr>
      <vt:lpstr>spotřeby</vt:lpstr>
      <vt:lpstr>Graf</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Polak Bohdan</dc:creator>
  <cp:lastModifiedBy>Polak Bohdan</cp:lastModifiedBy>
  <dcterms:created xsi:type="dcterms:W3CDTF">2020-02-13T10:40:12Z</dcterms:created>
  <dcterms:modified xsi:type="dcterms:W3CDTF">2026-03-24T13:01:14Z</dcterms:modified>
</cp:coreProperties>
</file>